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tao\Desktop\pdf文件\"/>
    </mc:Choice>
  </mc:AlternateContent>
  <xr:revisionPtr revIDLastSave="0" documentId="13_ncr:1_{B1DA3643-B9A7-48C9-A735-715AD3193694}" xr6:coauthVersionLast="47" xr6:coauthVersionMax="47" xr10:uidLastSave="{00000000-0000-0000-0000-000000000000}"/>
  <bookViews>
    <workbookView xWindow="1876" yWindow="1864" windowWidth="20728" windowHeight="11205" firstSheet="3" xr2:uid="{00000000-000D-0000-FFFF-FFFF00000000}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</sheets>
  <calcPr calcId="191029"/>
</workbook>
</file>

<file path=xl/calcChain.xml><?xml version="1.0" encoding="utf-8"?>
<calcChain xmlns="http://schemas.openxmlformats.org/spreadsheetml/2006/main">
  <c r="K10" i="13" l="1"/>
  <c r="K9" i="13"/>
  <c r="K8" i="13"/>
  <c r="D25" i="10"/>
  <c r="D24" i="10"/>
  <c r="D23" i="10"/>
  <c r="D22" i="10"/>
  <c r="D21" i="10"/>
  <c r="D20" i="10"/>
  <c r="D19" i="10"/>
  <c r="D18" i="10"/>
  <c r="D17" i="10"/>
  <c r="D16" i="10"/>
  <c r="D15" i="10"/>
  <c r="E14" i="10"/>
  <c r="E13" i="10" s="1"/>
  <c r="D14" i="10"/>
  <c r="D12" i="10"/>
  <c r="D11" i="10"/>
  <c r="D10" i="10"/>
  <c r="D9" i="10"/>
  <c r="D26" i="9"/>
  <c r="E25" i="9"/>
  <c r="D25" i="9" s="1"/>
  <c r="E24" i="9"/>
  <c r="D24" i="9"/>
  <c r="D23" i="9"/>
  <c r="D22" i="9"/>
  <c r="D21" i="9"/>
  <c r="E20" i="9"/>
  <c r="D20" i="9" s="1"/>
  <c r="D18" i="9"/>
  <c r="D17" i="9"/>
  <c r="D16" i="9"/>
  <c r="E15" i="9"/>
  <c r="D15" i="9" s="1"/>
  <c r="D9" i="8"/>
  <c r="D14" i="5"/>
  <c r="D9" i="5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F22" i="4"/>
  <c r="F9" i="4" s="1"/>
  <c r="D9" i="4" s="1"/>
  <c r="D21" i="4"/>
  <c r="D20" i="4"/>
  <c r="D19" i="4"/>
  <c r="D18" i="4"/>
  <c r="D17" i="4"/>
  <c r="D16" i="4"/>
  <c r="D15" i="4"/>
  <c r="D14" i="4"/>
  <c r="D13" i="4"/>
  <c r="D12" i="4"/>
  <c r="D11" i="4"/>
  <c r="D10" i="4"/>
  <c r="E9" i="4"/>
  <c r="E26" i="3"/>
  <c r="F25" i="3"/>
  <c r="E25" i="3" s="1"/>
  <c r="D25" i="3"/>
  <c r="D24" i="3" s="1"/>
  <c r="E23" i="3"/>
  <c r="E22" i="3"/>
  <c r="E21" i="3"/>
  <c r="F20" i="3"/>
  <c r="F19" i="3" s="1"/>
  <c r="E19" i="3" s="1"/>
  <c r="E20" i="3"/>
  <c r="D20" i="3"/>
  <c r="D19" i="3" s="1"/>
  <c r="E18" i="3"/>
  <c r="E17" i="3"/>
  <c r="E16" i="3"/>
  <c r="F15" i="3"/>
  <c r="E15" i="3" s="1"/>
  <c r="D15" i="3"/>
  <c r="E13" i="3"/>
  <c r="E12" i="3"/>
  <c r="E11" i="3"/>
  <c r="E10" i="3"/>
  <c r="H7" i="2"/>
  <c r="E7" i="2"/>
  <c r="D13" i="10" l="1"/>
  <c r="E8" i="10"/>
  <c r="D8" i="10" s="1"/>
  <c r="D9" i="3"/>
  <c r="D14" i="3"/>
  <c r="F14" i="3"/>
  <c r="E14" i="9"/>
  <c r="F24" i="3"/>
  <c r="E24" i="3" s="1"/>
  <c r="D22" i="4"/>
  <c r="E19" i="9"/>
  <c r="D19" i="9" s="1"/>
  <c r="F9" i="3" l="1"/>
  <c r="E9" i="3" s="1"/>
  <c r="E14" i="3"/>
  <c r="D14" i="9"/>
  <c r="E9" i="9"/>
  <c r="D9" i="9" s="1"/>
</calcChain>
</file>

<file path=xl/sharedStrings.xml><?xml version="1.0" encoding="utf-8"?>
<sst xmlns="http://schemas.openxmlformats.org/spreadsheetml/2006/main" count="766" uniqueCount="406">
  <si>
    <t>2022年部门预算公开表</t>
  </si>
  <si>
    <t>丰都县残疾人联合会</t>
  </si>
  <si>
    <t>（公章）</t>
  </si>
  <si>
    <t>报送日期：    2022  年    1   月    25  日</t>
  </si>
  <si>
    <t>单位负责人签章：付全涛          财务负责人签章：陈娜娜           制表人签章：田燕</t>
  </si>
  <si>
    <t>附件2-1</t>
  </si>
  <si>
    <t>丰都县残疾人联合会财政拨款收支总表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</si>
  <si>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</si>
  <si>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</si>
  <si>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</si>
  <si>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</si>
  <si>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</si>
  <si>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</si>
  <si>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</si>
  <si>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</si>
  <si>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</si>
  <si>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</si>
  <si>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</si>
  <si>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</si>
  <si>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</si>
  <si>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</si>
  <si>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</si>
  <si>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</si>
  <si>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</si>
  <si>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</si>
  <si>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</si>
  <si>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</si>
  <si>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</si>
  <si>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</si>
  <si>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</si>
  <si>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</si>
  <si>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</si>
  <si>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</si>
  <si>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附件2-2</t>
  </si>
  <si>
    <t>丰都县残疾人联合会一般公共预算财政拨款支出预算表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</si>
  <si>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</si>
  <si>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</si>
  <si>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</si>
  <si>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</si>
  <si>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</si>
  <si>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</si>
  <si>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</si>
  <si>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</si>
  <si>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</si>
  <si>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20106</t>
    </r>
  </si>
  <si>
    <r>
      <rPr>
        <sz val="10"/>
        <color rgb="FF000000"/>
        <rFont val="Dialog.plain"/>
        <family val="1"/>
      </rPr>
      <t> 财政事务</t>
    </r>
  </si>
  <si>
    <r>
      <rPr>
        <sz val="10"/>
        <color rgb="FF000000"/>
        <rFont val="Dialog.plain"/>
        <family val="1"/>
      </rPr>
      <t>  2010601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</si>
  <si>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</si>
  <si>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2010650</t>
    </r>
  </si>
  <si>
    <r>
      <rPr>
        <sz val="10"/>
        <color rgb="FF000000"/>
        <rFont val="Dialog.plain"/>
        <family val="1"/>
      </rPr>
      <t>  事业运行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</si>
  <si>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</si>
  <si>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</si>
  <si>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</si>
  <si>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</si>
  <si>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</si>
  <si>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</si>
  <si>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</si>
  <si>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</si>
  <si>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</si>
  <si>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</si>
  <si>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</si>
  <si>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</si>
  <si>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</si>
  <si>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</si>
  <si>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</si>
  <si>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</si>
  <si>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</si>
  <si>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</si>
  <si>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</si>
  <si>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</si>
  <si>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</si>
  <si>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</si>
  <si>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</si>
  <si>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附件2-3</t>
  </si>
  <si>
    <t>丰都县残疾人联合会一般公共预算财政拨款基本支出预算表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</si>
  <si>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</si>
  <si>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</si>
  <si>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</si>
  <si>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</si>
  <si>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</si>
  <si>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</si>
  <si>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</si>
  <si>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</si>
  <si>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</si>
  <si>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</si>
  <si>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</si>
  <si>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</si>
  <si>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</si>
  <si>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</si>
  <si>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</si>
  <si>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</si>
  <si>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</si>
  <si>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</si>
  <si>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</si>
  <si>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</si>
  <si>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</si>
  <si>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</si>
  <si>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</si>
  <si>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</si>
  <si>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</si>
  <si>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</si>
  <si>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</si>
  <si>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</si>
  <si>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</si>
  <si>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</si>
  <si>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</si>
  <si>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</si>
  <si>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</si>
  <si>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</si>
  <si>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</si>
  <si>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</si>
  <si>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</si>
  <si>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</si>
  <si>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</si>
  <si>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</si>
  <si>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</si>
  <si>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</si>
  <si>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</si>
  <si>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</si>
  <si>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</si>
  <si>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</si>
  <si>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</si>
  <si>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</si>
  <si>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</si>
  <si>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</si>
  <si>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</si>
  <si>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</si>
  <si>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</si>
  <si>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</si>
  <si>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</si>
  <si>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</si>
  <si>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</si>
  <si>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</si>
  <si>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</si>
  <si>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</si>
  <si>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</si>
  <si>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</si>
  <si>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</si>
  <si>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</si>
  <si>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</si>
  <si>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</si>
  <si>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</si>
  <si>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t>303</t>
  </si>
  <si>
    <t>对个人和家庭的补助</t>
  </si>
  <si>
    <r>
      <rPr>
        <sz val="10"/>
        <color rgb="FF000000"/>
        <rFont val="Dialog.plain"/>
        <family val="1"/>
      </rPr>
      <t> 30301</t>
    </r>
  </si>
  <si>
    <r>
      <rPr>
        <sz val="10"/>
        <color rgb="FF000000"/>
        <rFont val="Dialog.plain"/>
        <family val="1"/>
      </rPr>
      <t> 离休费</t>
    </r>
  </si>
  <si>
    <t>附件2-4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</si>
  <si>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</si>
  <si>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</si>
  <si>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</si>
  <si>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</si>
  <si>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</si>
  <si>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</si>
  <si>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</si>
  <si>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</si>
  <si>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</si>
  <si>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</si>
  <si>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</si>
  <si>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</si>
  <si>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</si>
  <si>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</si>
  <si>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</si>
  <si>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</si>
  <si>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</si>
  <si>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50202</t>
    </r>
  </si>
  <si>
    <r>
      <rPr>
        <sz val="12"/>
        <color rgb="FF000000"/>
        <rFont val="Dialog.plain"/>
        <family val="1"/>
      </rPr>
      <t> 会议费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</si>
  <si>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</si>
  <si>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</si>
  <si>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</si>
  <si>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</si>
  <si>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</si>
  <si>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</si>
  <si>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50209</t>
    </r>
  </si>
  <si>
    <r>
      <rPr>
        <sz val="12"/>
        <color rgb="FF000000"/>
        <rFont val="Dialog.plain"/>
        <family val="1"/>
      </rPr>
      <t> 维修（护）费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</si>
  <si>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</si>
  <si>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</si>
  <si>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</si>
  <si>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</si>
  <si>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</si>
  <si>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</si>
  <si>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</si>
  <si>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50905</t>
    </r>
  </si>
  <si>
    <r>
      <rPr>
        <sz val="12"/>
        <color rgb="FF000000"/>
        <rFont val="Dialog.plain"/>
        <family val="1"/>
      </rPr>
      <t> 离退休费</t>
    </r>
  </si>
  <si>
    <t>附件2-5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</si>
  <si>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</si>
  <si>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</si>
  <si>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</si>
  <si>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</si>
  <si>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</si>
  <si>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</si>
  <si>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附件2-6</t>
  </si>
  <si>
    <t>丰都县残疾人联合会政府性基金预算支出表</t>
  </si>
  <si>
    <t>本年政府性基金预算财政拨款支出</t>
  </si>
  <si>
    <t xml:space="preserve"> 彩票公益金安排的支出</t>
  </si>
  <si>
    <r>
      <rPr>
        <sz val="10"/>
        <color rgb="FF000000"/>
        <rFont val="Dialog.plain"/>
        <family val="1"/>
      </rPr>
      <t xml:space="preserve">     </t>
    </r>
    <r>
      <rPr>
        <sz val="10"/>
        <color rgb="FF000000"/>
        <rFont val="宋体"/>
        <family val="3"/>
        <charset val="134"/>
      </rPr>
      <t>用于残疾人事业的彩票公益金支出</t>
    </r>
  </si>
  <si>
    <t>附件2-7</t>
  </si>
  <si>
    <t>丰都县残疾人联合会部门收支总表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</si>
  <si>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</si>
  <si>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</si>
  <si>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</si>
  <si>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</si>
  <si>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</si>
  <si>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</si>
  <si>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</si>
  <si>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附件2-8</t>
  </si>
  <si>
    <t>丰都县残疾人联合会部门收入总表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</si>
  <si>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</si>
  <si>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</si>
  <si>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</si>
  <si>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</si>
  <si>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</si>
  <si>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</si>
  <si>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</si>
  <si>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</si>
  <si>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</si>
  <si>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</si>
  <si>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family val="1"/>
      </rPr>
      <t> 20106</t>
    </r>
  </si>
  <si>
    <r>
      <rPr>
        <sz val="9"/>
        <color rgb="FF000000"/>
        <rFont val="Dialog.plain"/>
        <family val="1"/>
      </rPr>
      <t> 财政事务</t>
    </r>
  </si>
  <si>
    <r>
      <rPr>
        <sz val="9"/>
        <color rgb="FF000000"/>
        <rFont val="Dialog.plain"/>
        <family val="1"/>
      </rPr>
      <t>  2010601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</si>
  <si>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</si>
  <si>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2010650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</si>
  <si>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</si>
  <si>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</si>
  <si>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</si>
  <si>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</si>
  <si>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</si>
  <si>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</si>
  <si>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</si>
  <si>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</si>
  <si>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</si>
  <si>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</si>
  <si>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</si>
  <si>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</si>
  <si>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</si>
  <si>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</si>
  <si>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</si>
  <si>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</si>
  <si>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</si>
  <si>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</si>
  <si>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</si>
  <si>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</si>
  <si>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</si>
  <si>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附件2-9</t>
  </si>
  <si>
    <t>项目支出</t>
  </si>
  <si>
    <r>
      <rPr>
        <sz val="12"/>
        <color rgb="FF000000"/>
        <rFont val="Dialog.plain"/>
        <family val="1"/>
      </rPr>
      <t> 20106</t>
    </r>
  </si>
  <si>
    <r>
      <rPr>
        <sz val="12"/>
        <color rgb="FF000000"/>
        <rFont val="Dialog.plain"/>
        <family val="1"/>
      </rPr>
      <t> 财政事务</t>
    </r>
  </si>
  <si>
    <r>
      <rPr>
        <sz val="12"/>
        <color rgb="FF000000"/>
        <rFont val="Dialog.plain"/>
        <family val="1"/>
      </rPr>
      <t>  2010601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</si>
  <si>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</si>
  <si>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2010650</t>
    </r>
  </si>
  <si>
    <r>
      <rPr>
        <sz val="12"/>
        <color rgb="FF000000"/>
        <rFont val="Dialog.plain"/>
        <family val="1"/>
      </rPr>
      <t>  事业运行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</si>
  <si>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</si>
  <si>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</si>
  <si>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</si>
  <si>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</si>
  <si>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</si>
  <si>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</si>
  <si>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</si>
  <si>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</si>
  <si>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</si>
  <si>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</si>
  <si>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</si>
  <si>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</si>
  <si>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</si>
  <si>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</si>
  <si>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</si>
  <si>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</si>
  <si>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</si>
  <si>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</si>
  <si>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</si>
  <si>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</si>
  <si>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附件2-10</t>
  </si>
  <si>
    <t>丰都县残疾人联合会一般公共预算财政拨款项目支出预算表</t>
  </si>
  <si>
    <r>
      <rPr>
        <sz val="12"/>
        <color rgb="FF000000"/>
        <rFont val="Dialog.plain"/>
        <family val="1"/>
      </rPr>
      <t> 30202</t>
    </r>
  </si>
  <si>
    <r>
      <rPr>
        <sz val="12"/>
        <color rgb="FF000000"/>
        <rFont val="Dialog.plain"/>
        <family val="1"/>
      </rPr>
      <t> 印刷费</t>
    </r>
  </si>
  <si>
    <r>
      <rPr>
        <sz val="12"/>
        <color rgb="FF000000"/>
        <rFont val="Dialog.plain"/>
        <family val="1"/>
      </rPr>
      <t> 30213</t>
    </r>
  </si>
  <si>
    <r>
      <rPr>
        <sz val="12"/>
        <color rgb="FF000000"/>
        <rFont val="Dialog.plain"/>
        <family val="1"/>
      </rPr>
      <t> 30216</t>
    </r>
  </si>
  <si>
    <r>
      <rPr>
        <sz val="12"/>
        <color rgb="FF000000"/>
        <rFont val="Dialog.plain"/>
        <family val="1"/>
      </rPr>
      <t> 30227</t>
    </r>
  </si>
  <si>
    <r>
      <rPr>
        <sz val="12"/>
        <color rgb="FF000000"/>
        <rFont val="Dialog.plain"/>
        <family val="1"/>
      </rPr>
      <t> 30399</t>
    </r>
  </si>
  <si>
    <r>
      <rPr>
        <sz val="12"/>
        <color rgb="FF000000"/>
        <rFont val="Dialog.plain"/>
        <family val="1"/>
      </rPr>
      <t> 其他对个人和家庭的补助</t>
    </r>
  </si>
  <si>
    <t>附件2-11</t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</si>
  <si>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</si>
  <si>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</si>
  <si>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附件2-12</t>
  </si>
  <si>
    <t>丰都县残疾人联合会项目支出明细表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</si>
  <si>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</si>
  <si>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</si>
  <si>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</si>
  <si>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</si>
  <si>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</si>
  <si>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</si>
  <si>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</si>
  <si>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项目分类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</si>
  <si>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</si>
  <si>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</si>
  <si>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</si>
  <si>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</si>
  <si>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</si>
  <si>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</si>
  <si>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</si>
  <si>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</si>
  <si>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</si>
  <si>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</si>
  <si>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残疾人康复</t>
  </si>
  <si>
    <t>重点专项</t>
  </si>
  <si>
    <t>其他残疾人事业支出</t>
  </si>
  <si>
    <t>残疾人就业</t>
  </si>
  <si>
    <t>用于残疾人事业的彩票公益金</t>
  </si>
  <si>
    <t>2022年部门（单位）整体支出绩效目标表</t>
  </si>
  <si>
    <t>402-丰都县残疾人联合会</t>
  </si>
  <si>
    <t>部门支出预算总额（万元)</t>
  </si>
  <si>
    <t>归口科室</t>
  </si>
  <si>
    <t>004-社保科</t>
  </si>
  <si>
    <t>人员编制</t>
  </si>
  <si>
    <t>实有人数</t>
  </si>
  <si>
    <t>联系人</t>
  </si>
  <si>
    <t>联系电话</t>
  </si>
  <si>
    <t>部门（单位）职能职责</t>
  </si>
  <si>
    <t>当年整体绩效目标</t>
  </si>
  <si>
    <t>按照残疾人就业中华人民共和国保障法，坚持以人为本，促进残疾人事业全面发展，坚持“两个体系”建设与经济社会发展水平相适应，通过开展残疾人康复、教育、无障碍改造、劳动就业、社会保障、文化、体育和残疾预防等工作。促进残疾人“平等、参与、共享”,改善残疾人生活环境，提高生活水平，减轻残疾人家庭负担，带领残疾人同步奔小康，发展符合社会保障的科学技术，建立完善残疾人社会保障制度，大力提高残疾人社会保障水平。</t>
  </si>
  <si>
    <t xml:space="preserve">               </t>
  </si>
  <si>
    <t>绩效指标</t>
  </si>
  <si>
    <t>一级指标</t>
  </si>
  <si>
    <t>二级指标</t>
  </si>
  <si>
    <t xml:space="preserve">三级指标 </t>
  </si>
  <si>
    <t>计量单位</t>
  </si>
  <si>
    <t>指标性质</t>
  </si>
  <si>
    <t>指标值</t>
  </si>
  <si>
    <t>权重</t>
  </si>
  <si>
    <t>产出指标</t>
  </si>
  <si>
    <t>数量指标</t>
  </si>
  <si>
    <t>残疾人无障碍改造200户，阳光家园托养补助600人，残疾人证换发12000名，基本状况调查26000人</t>
  </si>
  <si>
    <t>人/户</t>
  </si>
  <si>
    <t>≥</t>
  </si>
  <si>
    <t>90</t>
  </si>
  <si>
    <t>85</t>
  </si>
  <si>
    <t>社会效应</t>
  </si>
  <si>
    <t>社会效益</t>
  </si>
  <si>
    <t>促进残疾人平等、参与、共享</t>
  </si>
  <si>
    <t>定性</t>
  </si>
  <si>
    <t>有效改善</t>
  </si>
  <si>
    <t>经济效益</t>
  </si>
  <si>
    <t>减轻残疾人负担</t>
  </si>
  <si>
    <t>有所增加</t>
  </si>
  <si>
    <t>质量指标</t>
  </si>
  <si>
    <t>提高残疾人生产生活水平</t>
  </si>
  <si>
    <t>时效指标</t>
  </si>
  <si>
    <t>2022年11月底完成</t>
  </si>
  <si>
    <t>良</t>
  </si>
  <si>
    <t>服务对象满意度</t>
  </si>
  <si>
    <t>残疾人群众满意度</t>
  </si>
  <si>
    <t>2022年财政资金项目支出绩效目标表</t>
  </si>
  <si>
    <t>申报单位</t>
  </si>
  <si>
    <t>402001-丰都县残疾人联合会（本级）</t>
  </si>
  <si>
    <t>项目编码</t>
  </si>
  <si>
    <t>50023022T000000142393</t>
  </si>
  <si>
    <t>项目类型</t>
  </si>
  <si>
    <t>湛镜朴</t>
  </si>
  <si>
    <t>023-70606167</t>
  </si>
  <si>
    <t>当年预算（万元)</t>
  </si>
  <si>
    <t>上级资金</t>
  </si>
  <si>
    <t>本级资金</t>
  </si>
  <si>
    <t>其他资金</t>
  </si>
  <si>
    <t>项目概况</t>
  </si>
  <si>
    <t>帮助残疾儿童实施康复训练、接受文化教育、改变生存状况、促进健康成长，关系社会稳定和文明进步，关系健康中国建设和全面建成小康社会大局。</t>
  </si>
  <si>
    <t>当年绩效指标</t>
  </si>
  <si>
    <t>度量单位</t>
  </si>
  <si>
    <t>预算执行率</t>
  </si>
  <si>
    <t>＝</t>
  </si>
  <si>
    <t>%</t>
  </si>
  <si>
    <t>成本指标</t>
  </si>
  <si>
    <t>完成项目计划工作目标的实际节约成本与计划成本的比率，用以反映和考核项目的成本节约程度。</t>
  </si>
  <si>
    <t>元/年</t>
  </si>
  <si>
    <t>项目完成的质量达标产出数与实际产出数的比率，用以反映和考核项目产出质量目标的实现程度。</t>
  </si>
  <si>
    <t>项目实际提前完成时间与计划完成时间的比率，用以反映和考核项目产出时效目标的实现程度。</t>
  </si>
  <si>
    <t>效益指标</t>
  </si>
  <si>
    <t>可持续发展指标</t>
  </si>
  <si>
    <t>项目后续运行及成效发挥的可持续影响情况。</t>
  </si>
  <si>
    <t>生态效益指标</t>
  </si>
  <si>
    <t>项目实施对生态环境所带来的直接或间接影响情况。</t>
  </si>
  <si>
    <t>经济效益指标</t>
  </si>
  <si>
    <t>项目实施对经济发展所带来的直接或间接影响情况。</t>
  </si>
  <si>
    <t>社会效益指标</t>
  </si>
  <si>
    <t>项目实施对社会发展所带来的直接或间接影响情况。</t>
  </si>
  <si>
    <t>满意度指标</t>
  </si>
  <si>
    <t>服务对象满意度指标</t>
  </si>
  <si>
    <t>社会公众或服务对象对项目实施效果的满意程度。</t>
  </si>
  <si>
    <t>50023022T000002029138</t>
  </si>
  <si>
    <t>闫革、蒋涛</t>
  </si>
  <si>
    <t>023-70606147</t>
  </si>
  <si>
    <t>鼓励和发展残疾人自主创业就业，开展残疾人农村残疾人实用技术培训等</t>
  </si>
  <si>
    <t>残疾人创业就业补助400户，每户补助5000元。共计2000000元。残疾人实用技术培训300人，每户补助500元，共计150000元。</t>
  </si>
  <si>
    <t>400户创业大户补助、300人实用技术培训</t>
  </si>
  <si>
    <t>2022年10月完成</t>
  </si>
  <si>
    <t>实用技术培训500元/人，</t>
  </si>
  <si>
    <t>提高残疾人技能水平</t>
  </si>
  <si>
    <t>社会文明，稳定发展</t>
  </si>
  <si>
    <t>提高残疾人家庭收入</t>
  </si>
  <si>
    <t>残疾人满意度</t>
  </si>
  <si>
    <t>50023022T000000146725</t>
  </si>
  <si>
    <t>闫革</t>
  </si>
  <si>
    <t>按照残疾人就业中华人民共和国保障法，坚持以人为本，促进残疾人事业全面发展，坚持“两个体系”建设与经济社会发展水平相适应，通过残疾人基本状况调查，第三代残疾人证的换发，开展残疾人家庭无障碍改造，精神病人居家托养补助等，大力发展残疾人特殊教育事业，改善残疾人生活环境，提高生活水平，减轻残疾人家庭负担，带领残疾人同步奔小康，发展符合社会保障的科学技术，建立完善残疾人社会保障制度，大力提高残疾人社会保障水平。</t>
  </si>
  <si>
    <t>元/人</t>
  </si>
  <si>
    <t>残疾人基本状况调查26000人，助残员补助364人，残疾人证核发12000人，阳光家园居家托养600人，残疾人无障碍改造200人</t>
  </si>
  <si>
    <t>减轻家庭负担</t>
  </si>
  <si>
    <t xml:space="preserve">1.贯彻残疾人保障法和有关残疾人事业的法规，维护残疾人的合法权益。 2.准确调查，掌握残疾人的状况和需求，建档立卡，核发《中华人民共和国残疾人证》。3.密切联系残疾人，听取意见，反映要求，为残疾人排忧解难。4.团结教育残疾人遵守法律，履行义务，乐观进取，自尊、自信、自强、自立。                                                   5.宣传残疾人事业，沟通政府与残疾人的联系，动员社会理解、尊重、关心、帮助残疾人。                                         6.协助政府研究、制定、实施残疾人事业的法规，政策和计划，发展和管理残疾人事业。                                           7.开展残疾人康复、教育、劳动就业、社会保障、文化、体育和残疾预防等工作，促进残疾人“平等、参与、共享。”8.承担县人民政府残疾人工作协调委员会的日常工作。9.指导乡镇和社区开展残疾人工作。10.负责盲人保健按摩师技能考核、鉴定及行业管理，开展盲人按摩人员专业技术职务评聘工作。11.开展法律服务和法律援助工作，协调司法机关，法律援助中心依法维护残疾人的各项权益。12.承办县委、县政府交办的其他事项 。                       </t>
  </si>
  <si>
    <t>2022年11月底前完成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</si>
</sst>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indexed="8"/>
      <name val="宋体"/>
      <charset val="1"/>
      <scheme val="minor"/>
    </font>
    <font>
      <sz val="18"/>
      <color indexed="8"/>
      <name val="方正小标宋简体"/>
      <charset val="134"/>
    </font>
    <font>
      <b/>
      <sz val="15"/>
      <name val="SimSun"/>
      <charset val="134"/>
    </font>
    <font>
      <sz val="9"/>
      <name val="SimSun"/>
      <charset val="134"/>
    </font>
    <font>
      <sz val="9"/>
      <name val="simhei"/>
      <family val="1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2"/>
      <name val="Times New Roman"/>
      <family val="1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family val="1"/>
    </font>
    <font>
      <sz val="9"/>
      <name val="方正仿宋_GBK"/>
      <charset val="134"/>
    </font>
    <font>
      <sz val="9"/>
      <name val="Times New Roman"/>
      <family val="1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方正仿宋_GBK"/>
      <charset val="134"/>
    </font>
    <font>
      <b/>
      <sz val="14"/>
      <name val="方正黑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14" fillId="0" borderId="5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4" fontId="22" fillId="0" borderId="5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3" fillId="0" borderId="5" xfId="0" applyFont="1" applyBorder="1">
      <alignment vertical="center"/>
    </xf>
    <xf numFmtId="4" fontId="2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7" fillId="0" borderId="5" xfId="0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30" fillId="0" borderId="5" xfId="0" applyFont="1" applyBorder="1">
      <alignment vertical="center"/>
    </xf>
    <xf numFmtId="0" fontId="31" fillId="0" borderId="5" xfId="0" applyFont="1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4" fontId="29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topLeftCell="A2" workbookViewId="0">
      <selection activeCell="D53" sqref="D53:E53"/>
    </sheetView>
  </sheetViews>
  <sheetFormatPr defaultColWidth="10" defaultRowHeight="14.55"/>
  <cols>
    <col min="1" max="1" width="85.44140625" customWidth="1"/>
    <col min="2" max="2" width="9.77734375" customWidth="1"/>
  </cols>
  <sheetData>
    <row r="1" spans="1:1" ht="66.400000000000006" customHeight="1">
      <c r="A1" s="6"/>
    </row>
    <row r="2" spans="1:1" ht="90.6" customHeight="1">
      <c r="A2" s="53" t="s">
        <v>0</v>
      </c>
    </row>
    <row r="3" spans="1:1" ht="16.350000000000001" customHeight="1">
      <c r="A3" s="54"/>
    </row>
    <row r="4" spans="1:1" ht="52.65" customHeight="1">
      <c r="A4" s="55" t="s">
        <v>1</v>
      </c>
    </row>
    <row r="5" spans="1:1" ht="16.350000000000001" customHeight="1">
      <c r="A5" s="54"/>
    </row>
    <row r="6" spans="1:1" ht="16.350000000000001" customHeight="1">
      <c r="A6" s="54"/>
    </row>
    <row r="7" spans="1:1" ht="29.2" customHeight="1">
      <c r="A7" s="56" t="s">
        <v>2</v>
      </c>
    </row>
    <row r="8" spans="1:1" ht="16.350000000000001" customHeight="1">
      <c r="A8" s="57"/>
    </row>
    <row r="9" spans="1:1" ht="31.95" customHeight="1">
      <c r="A9" s="56" t="s">
        <v>3</v>
      </c>
    </row>
    <row r="10" spans="1:1" ht="54.8" customHeight="1">
      <c r="A10" s="56"/>
    </row>
    <row r="11" spans="1:1" ht="54.45" customHeight="1">
      <c r="A11" s="56" t="s">
        <v>4</v>
      </c>
    </row>
  </sheetData>
  <phoneticPr fontId="39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abSelected="1" workbookViewId="0">
      <selection activeCell="D53" sqref="D53:E53"/>
    </sheetView>
  </sheetViews>
  <sheetFormatPr defaultColWidth="10" defaultRowHeight="14.55"/>
  <cols>
    <col min="1" max="1" width="0.44140625" customWidth="1"/>
    <col min="2" max="2" width="16.21875" customWidth="1"/>
    <col min="3" max="3" width="35.109375" customWidth="1"/>
    <col min="4" max="4" width="17.88671875" customWidth="1"/>
    <col min="5" max="5" width="17.33203125" customWidth="1"/>
    <col min="6" max="6" width="15.44140625" customWidth="1"/>
    <col min="7" max="7" width="9.77734375" customWidth="1"/>
  </cols>
  <sheetData>
    <row r="1" spans="1:6" ht="16.350000000000001" customHeight="1">
      <c r="A1" s="6"/>
      <c r="B1" s="7" t="s">
        <v>242</v>
      </c>
    </row>
    <row r="2" spans="1:6" ht="16.350000000000001" customHeight="1"/>
    <row r="3" spans="1:6" ht="16.350000000000001" customHeight="1">
      <c r="B3" s="71" t="s">
        <v>196</v>
      </c>
      <c r="C3" s="71"/>
      <c r="D3" s="71"/>
      <c r="E3" s="71"/>
      <c r="F3" s="71"/>
    </row>
    <row r="4" spans="1:6" ht="16.350000000000001" customHeight="1">
      <c r="B4" s="71"/>
      <c r="C4" s="71"/>
      <c r="D4" s="71"/>
      <c r="E4" s="71"/>
      <c r="F4" s="71"/>
    </row>
    <row r="5" spans="1:6" ht="16.350000000000001" customHeight="1">
      <c r="B5" s="3"/>
      <c r="C5" s="3"/>
      <c r="D5" s="3"/>
      <c r="E5" s="3"/>
      <c r="F5" s="3"/>
    </row>
    <row r="6" spans="1:6" ht="18.95" customHeight="1">
      <c r="B6" s="3"/>
      <c r="C6" s="3"/>
      <c r="D6" s="3"/>
      <c r="E6" s="3"/>
      <c r="F6" s="23" t="s">
        <v>7</v>
      </c>
    </row>
    <row r="7" spans="1:6" ht="31.95" customHeight="1">
      <c r="B7" s="19" t="s">
        <v>78</v>
      </c>
      <c r="C7" s="19" t="s">
        <v>39</v>
      </c>
      <c r="D7" s="19" t="s">
        <v>79</v>
      </c>
      <c r="E7" s="19" t="s">
        <v>149</v>
      </c>
      <c r="F7" s="19" t="s">
        <v>243</v>
      </c>
    </row>
    <row r="8" spans="1:6" ht="23.3" customHeight="1">
      <c r="B8" s="69" t="s">
        <v>12</v>
      </c>
      <c r="C8" s="69"/>
      <c r="D8" s="16">
        <f>E8+F8</f>
        <v>36.5</v>
      </c>
      <c r="E8" s="16">
        <f>E9+E13+E18+E23</f>
        <v>36.5</v>
      </c>
      <c r="F8" s="16"/>
    </row>
    <row r="9" spans="1:6" ht="21.65" customHeight="1">
      <c r="B9" s="22" t="s">
        <v>43</v>
      </c>
      <c r="C9" s="24" t="s">
        <v>19</v>
      </c>
      <c r="D9" s="21">
        <f>E9+F9</f>
        <v>0</v>
      </c>
      <c r="E9" s="21"/>
      <c r="F9" s="21"/>
    </row>
    <row r="10" spans="1:6" ht="20.75" customHeight="1">
      <c r="B10" s="22" t="s">
        <v>244</v>
      </c>
      <c r="C10" s="24" t="s">
        <v>245</v>
      </c>
      <c r="D10" s="21">
        <f t="shared" ref="D10:D25" si="0">E10+F10</f>
        <v>0</v>
      </c>
      <c r="E10" s="21"/>
      <c r="F10" s="21"/>
    </row>
    <row r="11" spans="1:6" ht="20.75" customHeight="1">
      <c r="B11" s="22" t="s">
        <v>246</v>
      </c>
      <c r="C11" s="24" t="s">
        <v>247</v>
      </c>
      <c r="D11" s="21">
        <f t="shared" si="0"/>
        <v>0</v>
      </c>
      <c r="E11" s="21"/>
      <c r="F11" s="21"/>
    </row>
    <row r="12" spans="1:6" ht="20.75" customHeight="1">
      <c r="B12" s="22" t="s">
        <v>248</v>
      </c>
      <c r="C12" s="24" t="s">
        <v>249</v>
      </c>
      <c r="D12" s="21">
        <f t="shared" si="0"/>
        <v>0</v>
      </c>
      <c r="E12" s="21"/>
      <c r="F12" s="21"/>
    </row>
    <row r="13" spans="1:6" ht="21.65" customHeight="1">
      <c r="B13" s="22" t="s">
        <v>50</v>
      </c>
      <c r="C13" s="24" t="s">
        <v>21</v>
      </c>
      <c r="D13" s="21">
        <f t="shared" si="0"/>
        <v>18.78</v>
      </c>
      <c r="E13" s="21">
        <f>E14</f>
        <v>18.78</v>
      </c>
      <c r="F13" s="21"/>
    </row>
    <row r="14" spans="1:6" ht="20.75" customHeight="1">
      <c r="B14" s="22" t="s">
        <v>250</v>
      </c>
      <c r="C14" s="24" t="s">
        <v>251</v>
      </c>
      <c r="D14" s="21">
        <f t="shared" si="0"/>
        <v>18.78</v>
      </c>
      <c r="E14" s="21">
        <f>E15+E16+E17</f>
        <v>18.78</v>
      </c>
      <c r="F14" s="21"/>
    </row>
    <row r="15" spans="1:6" ht="20.75" customHeight="1">
      <c r="B15" s="22" t="s">
        <v>252</v>
      </c>
      <c r="C15" s="24" t="s">
        <v>253</v>
      </c>
      <c r="D15" s="21">
        <f t="shared" si="0"/>
        <v>12.52</v>
      </c>
      <c r="E15" s="21">
        <v>12.52</v>
      </c>
      <c r="F15" s="21"/>
    </row>
    <row r="16" spans="1:6" ht="20.75" customHeight="1">
      <c r="B16" s="22" t="s">
        <v>254</v>
      </c>
      <c r="C16" s="24" t="s">
        <v>255</v>
      </c>
      <c r="D16" s="21">
        <f t="shared" si="0"/>
        <v>6.26</v>
      </c>
      <c r="E16" s="21">
        <v>6.26</v>
      </c>
      <c r="F16" s="21"/>
    </row>
    <row r="17" spans="2:6" ht="20.75" customHeight="1">
      <c r="B17" s="22" t="s">
        <v>256</v>
      </c>
      <c r="C17" s="24" t="s">
        <v>257</v>
      </c>
      <c r="D17" s="21">
        <f t="shared" si="0"/>
        <v>0</v>
      </c>
      <c r="E17" s="21"/>
      <c r="F17" s="21"/>
    </row>
    <row r="18" spans="2:6" ht="21.65" customHeight="1">
      <c r="B18" s="22" t="s">
        <v>59</v>
      </c>
      <c r="C18" s="24" t="s">
        <v>23</v>
      </c>
      <c r="D18" s="21">
        <f t="shared" si="0"/>
        <v>8.26</v>
      </c>
      <c r="E18" s="21">
        <v>8.26</v>
      </c>
      <c r="F18" s="21"/>
    </row>
    <row r="19" spans="2:6" ht="20.75" customHeight="1">
      <c r="B19" s="22" t="s">
        <v>258</v>
      </c>
      <c r="C19" s="24" t="s">
        <v>259</v>
      </c>
      <c r="D19" s="21">
        <f t="shared" si="0"/>
        <v>8.26</v>
      </c>
      <c r="E19" s="21">
        <v>8.26</v>
      </c>
      <c r="F19" s="21"/>
    </row>
    <row r="20" spans="2:6" ht="20.75" customHeight="1">
      <c r="B20" s="22" t="s">
        <v>260</v>
      </c>
      <c r="C20" s="24" t="s">
        <v>261</v>
      </c>
      <c r="D20" s="21">
        <f t="shared" si="0"/>
        <v>4.01</v>
      </c>
      <c r="E20" s="21">
        <v>4.01</v>
      </c>
      <c r="F20" s="21"/>
    </row>
    <row r="21" spans="2:6" ht="20.75" customHeight="1">
      <c r="B21" s="22" t="s">
        <v>262</v>
      </c>
      <c r="C21" s="24" t="s">
        <v>263</v>
      </c>
      <c r="D21" s="21">
        <f t="shared" si="0"/>
        <v>0</v>
      </c>
      <c r="E21" s="21"/>
      <c r="F21" s="21"/>
    </row>
    <row r="22" spans="2:6" ht="20.75" customHeight="1">
      <c r="B22" s="22" t="s">
        <v>264</v>
      </c>
      <c r="C22" s="24" t="s">
        <v>265</v>
      </c>
      <c r="D22" s="21">
        <f t="shared" si="0"/>
        <v>4.25</v>
      </c>
      <c r="E22" s="21">
        <v>4.25</v>
      </c>
      <c r="F22" s="21"/>
    </row>
    <row r="23" spans="2:6" ht="21.65" customHeight="1">
      <c r="B23" s="22" t="s">
        <v>68</v>
      </c>
      <c r="C23" s="24" t="s">
        <v>24</v>
      </c>
      <c r="D23" s="21">
        <f t="shared" si="0"/>
        <v>9.4600000000000009</v>
      </c>
      <c r="E23" s="21">
        <v>9.4600000000000009</v>
      </c>
      <c r="F23" s="21"/>
    </row>
    <row r="24" spans="2:6" ht="20.75" customHeight="1">
      <c r="B24" s="22" t="s">
        <v>266</v>
      </c>
      <c r="C24" s="24" t="s">
        <v>267</v>
      </c>
      <c r="D24" s="21">
        <f t="shared" si="0"/>
        <v>9.4600000000000009</v>
      </c>
      <c r="E24" s="21">
        <v>9.4600000000000009</v>
      </c>
      <c r="F24" s="21"/>
    </row>
    <row r="25" spans="2:6" ht="20.75" customHeight="1">
      <c r="B25" s="22" t="s">
        <v>268</v>
      </c>
      <c r="C25" s="24" t="s">
        <v>269</v>
      </c>
      <c r="D25" s="21">
        <f t="shared" si="0"/>
        <v>9.4600000000000009</v>
      </c>
      <c r="E25" s="21">
        <v>9.4600000000000009</v>
      </c>
      <c r="F25" s="21"/>
    </row>
  </sheetData>
  <mergeCells count="2">
    <mergeCell ref="B8:C8"/>
    <mergeCell ref="B3:F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5"/>
  <sheetViews>
    <sheetView tabSelected="1" workbookViewId="0">
      <selection activeCell="D53" sqref="D53:E53"/>
    </sheetView>
  </sheetViews>
  <sheetFormatPr defaultColWidth="10" defaultRowHeight="14.55"/>
  <cols>
    <col min="1" max="1" width="0.21875" customWidth="1"/>
    <col min="2" max="2" width="14.44140625" customWidth="1"/>
    <col min="3" max="3" width="41" customWidth="1"/>
    <col min="4" max="4" width="28.6640625" customWidth="1"/>
    <col min="5" max="5" width="9.77734375" customWidth="1"/>
  </cols>
  <sheetData>
    <row r="1" spans="1:4" ht="16.350000000000001" customHeight="1">
      <c r="A1" s="6"/>
      <c r="B1" s="7" t="s">
        <v>270</v>
      </c>
    </row>
    <row r="2" spans="1:4" ht="16.350000000000001" customHeight="1"/>
    <row r="3" spans="1:4" ht="51.75" customHeight="1">
      <c r="B3" s="76" t="s">
        <v>271</v>
      </c>
      <c r="C3" s="76"/>
      <c r="D3" s="76"/>
    </row>
    <row r="4" spans="1:4" ht="27.55" customHeight="1">
      <c r="B4" s="67" t="s">
        <v>75</v>
      </c>
      <c r="C4" s="67"/>
      <c r="D4" s="67"/>
    </row>
    <row r="5" spans="1:4" ht="20" customHeight="1">
      <c r="D5" s="18" t="s">
        <v>7</v>
      </c>
    </row>
    <row r="6" spans="1:4" ht="37.25" customHeight="1">
      <c r="B6" s="68" t="s">
        <v>148</v>
      </c>
      <c r="C6" s="68"/>
      <c r="D6" s="68" t="s">
        <v>243</v>
      </c>
    </row>
    <row r="7" spans="1:4" ht="27.55" customHeight="1">
      <c r="B7" s="19" t="s">
        <v>78</v>
      </c>
      <c r="C7" s="19" t="s">
        <v>39</v>
      </c>
      <c r="D7" s="68"/>
    </row>
    <row r="8" spans="1:4" ht="20.75" customHeight="1">
      <c r="B8" s="69" t="s">
        <v>12</v>
      </c>
      <c r="C8" s="69"/>
      <c r="D8" s="16">
        <v>794</v>
      </c>
    </row>
    <row r="9" spans="1:4" ht="20" customHeight="1">
      <c r="B9" s="22" t="s">
        <v>106</v>
      </c>
      <c r="C9" s="22" t="s">
        <v>107</v>
      </c>
      <c r="D9" s="21"/>
    </row>
    <row r="10" spans="1:4" ht="18.95" customHeight="1">
      <c r="B10" s="22" t="s">
        <v>272</v>
      </c>
      <c r="C10" s="22" t="s">
        <v>273</v>
      </c>
      <c r="D10" s="21"/>
    </row>
    <row r="11" spans="1:4" ht="18.95" customHeight="1">
      <c r="B11" s="22" t="s">
        <v>274</v>
      </c>
      <c r="C11" s="22" t="s">
        <v>173</v>
      </c>
      <c r="D11" s="21"/>
    </row>
    <row r="12" spans="1:4" ht="18.95" customHeight="1">
      <c r="B12" s="22" t="s">
        <v>275</v>
      </c>
      <c r="C12" s="22" t="s">
        <v>167</v>
      </c>
      <c r="D12" s="21"/>
    </row>
    <row r="13" spans="1:4" ht="18.95" customHeight="1">
      <c r="B13" s="22" t="s">
        <v>276</v>
      </c>
      <c r="C13" s="22" t="s">
        <v>169</v>
      </c>
      <c r="D13" s="21"/>
    </row>
    <row r="14" spans="1:4" ht="20" customHeight="1">
      <c r="B14" s="22" t="s">
        <v>142</v>
      </c>
      <c r="C14" s="22" t="s">
        <v>143</v>
      </c>
      <c r="D14" s="21">
        <v>794</v>
      </c>
    </row>
    <row r="15" spans="1:4" ht="18.95" customHeight="1">
      <c r="B15" s="22" t="s">
        <v>277</v>
      </c>
      <c r="C15" s="22" t="s">
        <v>278</v>
      </c>
      <c r="D15" s="21">
        <v>794</v>
      </c>
    </row>
  </sheetData>
  <mergeCells count="5">
    <mergeCell ref="B3:D3"/>
    <mergeCell ref="B4:D4"/>
    <mergeCell ref="B6:C6"/>
    <mergeCell ref="B8:C8"/>
    <mergeCell ref="D6:D7"/>
  </mergeCells>
  <phoneticPr fontId="39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7"/>
  <sheetViews>
    <sheetView tabSelected="1" workbookViewId="0">
      <selection activeCell="D53" sqref="D53:E53"/>
    </sheetView>
  </sheetViews>
  <sheetFormatPr defaultColWidth="10" defaultRowHeight="14.55"/>
  <cols>
    <col min="1" max="1" width="0.21875" customWidth="1"/>
    <col min="2" max="2" width="15.77734375" customWidth="1"/>
    <col min="3" max="3" width="36.44140625" customWidth="1"/>
    <col min="4" max="4" width="33.44140625" customWidth="1"/>
    <col min="5" max="5" width="9.77734375" customWidth="1"/>
  </cols>
  <sheetData>
    <row r="1" spans="1:4" ht="16.350000000000001" customHeight="1">
      <c r="A1" s="6"/>
      <c r="B1" s="7" t="s">
        <v>279</v>
      </c>
    </row>
    <row r="2" spans="1:4" ht="16.350000000000001" customHeight="1"/>
    <row r="3" spans="1:4" ht="51.75" customHeight="1">
      <c r="B3" s="58" t="s">
        <v>271</v>
      </c>
      <c r="C3" s="58"/>
      <c r="D3" s="58"/>
    </row>
    <row r="4" spans="1:4" ht="27.55" customHeight="1">
      <c r="B4" s="67" t="s">
        <v>147</v>
      </c>
      <c r="C4" s="67"/>
      <c r="D4" s="67"/>
    </row>
    <row r="5" spans="1:4" ht="20" customHeight="1">
      <c r="D5" s="18" t="s">
        <v>7</v>
      </c>
    </row>
    <row r="6" spans="1:4" ht="39.65" customHeight="1">
      <c r="B6" s="68" t="s">
        <v>148</v>
      </c>
      <c r="C6" s="68"/>
      <c r="D6" s="68" t="s">
        <v>243</v>
      </c>
    </row>
    <row r="7" spans="1:4" ht="31.2" customHeight="1">
      <c r="B7" s="19" t="s">
        <v>78</v>
      </c>
      <c r="C7" s="19" t="s">
        <v>39</v>
      </c>
      <c r="D7" s="68"/>
    </row>
    <row r="8" spans="1:4" ht="20.75" customHeight="1">
      <c r="B8" s="69" t="s">
        <v>12</v>
      </c>
      <c r="C8" s="69"/>
      <c r="D8" s="16"/>
    </row>
    <row r="9" spans="1:4" ht="20" customHeight="1">
      <c r="B9" s="20" t="s">
        <v>160</v>
      </c>
      <c r="C9" s="20" t="s">
        <v>161</v>
      </c>
      <c r="D9" s="21"/>
    </row>
    <row r="10" spans="1:4" ht="18.95" customHeight="1">
      <c r="B10" s="20" t="s">
        <v>162</v>
      </c>
      <c r="C10" s="20" t="s">
        <v>163</v>
      </c>
      <c r="D10" s="21"/>
    </row>
    <row r="11" spans="1:4" ht="18.95" customHeight="1">
      <c r="B11" s="20" t="s">
        <v>166</v>
      </c>
      <c r="C11" s="20" t="s">
        <v>167</v>
      </c>
      <c r="D11" s="21"/>
    </row>
    <row r="12" spans="1:4" ht="18.95" customHeight="1">
      <c r="B12" s="20" t="s">
        <v>168</v>
      </c>
      <c r="C12" s="20" t="s">
        <v>169</v>
      </c>
      <c r="D12" s="21"/>
    </row>
    <row r="13" spans="1:4" ht="18.95" customHeight="1">
      <c r="B13" s="20" t="s">
        <v>172</v>
      </c>
      <c r="C13" s="20" t="s">
        <v>173</v>
      </c>
      <c r="D13" s="21"/>
    </row>
    <row r="14" spans="1:4" ht="20" customHeight="1">
      <c r="B14" s="20" t="s">
        <v>174</v>
      </c>
      <c r="C14" s="20" t="s">
        <v>175</v>
      </c>
      <c r="D14" s="21"/>
    </row>
    <row r="15" spans="1:4" ht="18.95" customHeight="1">
      <c r="B15" s="20" t="s">
        <v>178</v>
      </c>
      <c r="C15" s="20" t="s">
        <v>179</v>
      </c>
      <c r="D15" s="21"/>
    </row>
    <row r="16" spans="1:4" ht="20" customHeight="1">
      <c r="B16" s="20" t="s">
        <v>180</v>
      </c>
      <c r="C16" s="20" t="s">
        <v>143</v>
      </c>
      <c r="D16" s="21">
        <v>794</v>
      </c>
    </row>
    <row r="17" spans="2:4" ht="18.95" customHeight="1">
      <c r="B17" s="20" t="s">
        <v>280</v>
      </c>
      <c r="C17" s="20" t="s">
        <v>281</v>
      </c>
      <c r="D17" s="21">
        <v>794</v>
      </c>
    </row>
  </sheetData>
  <mergeCells count="5">
    <mergeCell ref="B3:D3"/>
    <mergeCell ref="B4:D4"/>
    <mergeCell ref="B6:C6"/>
    <mergeCell ref="B8:C8"/>
    <mergeCell ref="D6:D7"/>
  </mergeCells>
  <phoneticPr fontId="39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14"/>
  <sheetViews>
    <sheetView tabSelected="1" workbookViewId="0">
      <selection activeCell="D53" sqref="D53:E53"/>
    </sheetView>
  </sheetViews>
  <sheetFormatPr defaultColWidth="10" defaultRowHeight="14.55"/>
  <cols>
    <col min="1" max="1" width="0.33203125" customWidth="1"/>
    <col min="2" max="2" width="7.88671875" customWidth="1"/>
    <col min="3" max="3" width="18.88671875" customWidth="1"/>
    <col min="4" max="4" width="10.44140625" customWidth="1"/>
    <col min="5" max="5" width="20.6640625" customWidth="1"/>
    <col min="6" max="6" width="11.109375" style="5" customWidth="1"/>
    <col min="7" max="7" width="28.21875" customWidth="1"/>
    <col min="8" max="8" width="20.109375" customWidth="1"/>
    <col min="9" max="9" width="10.6640625" customWidth="1"/>
    <col min="10" max="10" width="11.33203125" customWidth="1"/>
    <col min="11" max="11" width="11.21875" customWidth="1"/>
    <col min="12" max="13" width="11.44140625" customWidth="1"/>
    <col min="14" max="16" width="11" customWidth="1"/>
    <col min="17" max="17" width="10.88671875" customWidth="1"/>
    <col min="18" max="18" width="10.77734375" customWidth="1"/>
    <col min="19" max="19" width="12.44140625" customWidth="1"/>
    <col min="20" max="20" width="11" customWidth="1"/>
    <col min="21" max="21" width="10.88671875" customWidth="1"/>
    <col min="22" max="23" width="11" customWidth="1"/>
    <col min="24" max="24" width="10.77734375" customWidth="1"/>
    <col min="25" max="25" width="12.109375" customWidth="1"/>
    <col min="26" max="26" width="10.6640625" customWidth="1"/>
    <col min="27" max="27" width="10.33203125" customWidth="1"/>
    <col min="28" max="29" width="9.77734375" customWidth="1"/>
  </cols>
  <sheetData>
    <row r="1" spans="1:27" ht="20.75" customHeight="1">
      <c r="A1" s="6"/>
      <c r="B1" s="7" t="s">
        <v>282</v>
      </c>
    </row>
    <row r="2" spans="1:27" ht="42.2" customHeight="1">
      <c r="B2" s="73" t="s">
        <v>283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16.350000000000001" customHeight="1">
      <c r="AA3" s="7" t="s">
        <v>7</v>
      </c>
    </row>
    <row r="4" spans="1:27" ht="33.6" customHeight="1">
      <c r="B4" s="77" t="s">
        <v>284</v>
      </c>
      <c r="C4" s="77" t="s">
        <v>285</v>
      </c>
      <c r="D4" s="77" t="s">
        <v>286</v>
      </c>
      <c r="E4" s="77" t="s">
        <v>287</v>
      </c>
      <c r="F4" s="77" t="s">
        <v>288</v>
      </c>
      <c r="G4" s="77" t="s">
        <v>289</v>
      </c>
      <c r="H4" s="77" t="s">
        <v>290</v>
      </c>
      <c r="I4" s="77" t="s">
        <v>291</v>
      </c>
      <c r="J4" s="77" t="s">
        <v>79</v>
      </c>
      <c r="K4" s="77" t="s">
        <v>13</v>
      </c>
      <c r="L4" s="77"/>
      <c r="M4" s="77"/>
      <c r="N4" s="77"/>
      <c r="O4" s="77"/>
      <c r="P4" s="77"/>
      <c r="Q4" s="77" t="s">
        <v>14</v>
      </c>
      <c r="R4" s="77"/>
      <c r="S4" s="77"/>
      <c r="T4" s="77" t="s">
        <v>15</v>
      </c>
      <c r="U4" s="77" t="s">
        <v>198</v>
      </c>
      <c r="V4" s="77" t="s">
        <v>292</v>
      </c>
      <c r="W4" s="77"/>
      <c r="X4" s="77"/>
      <c r="Y4" s="77"/>
      <c r="Z4" s="77"/>
      <c r="AA4" s="77"/>
    </row>
    <row r="5" spans="1:27" ht="38.9" customHeight="1">
      <c r="B5" s="77"/>
      <c r="C5" s="77"/>
      <c r="D5" s="77"/>
      <c r="E5" s="77"/>
      <c r="F5" s="77"/>
      <c r="G5" s="77"/>
      <c r="H5" s="77"/>
      <c r="I5" s="77"/>
      <c r="J5" s="77"/>
      <c r="K5" s="8" t="s">
        <v>40</v>
      </c>
      <c r="L5" s="8" t="s">
        <v>293</v>
      </c>
      <c r="M5" s="8" t="s">
        <v>294</v>
      </c>
      <c r="N5" s="8" t="s">
        <v>295</v>
      </c>
      <c r="O5" s="8" t="s">
        <v>296</v>
      </c>
      <c r="P5" s="8" t="s">
        <v>297</v>
      </c>
      <c r="Q5" s="8" t="s">
        <v>40</v>
      </c>
      <c r="R5" s="8" t="s">
        <v>14</v>
      </c>
      <c r="S5" s="8" t="s">
        <v>298</v>
      </c>
      <c r="T5" s="77"/>
      <c r="U5" s="77"/>
      <c r="V5" s="8" t="s">
        <v>40</v>
      </c>
      <c r="W5" s="8" t="s">
        <v>199</v>
      </c>
      <c r="X5" s="8" t="s">
        <v>200</v>
      </c>
      <c r="Y5" s="8" t="s">
        <v>299</v>
      </c>
      <c r="Z5" s="8" t="s">
        <v>202</v>
      </c>
      <c r="AA5" s="8" t="s">
        <v>300</v>
      </c>
    </row>
    <row r="6" spans="1:27" ht="16.350000000000001" customHeight="1">
      <c r="B6" s="9"/>
      <c r="C6" s="9"/>
      <c r="D6" s="9"/>
      <c r="E6" s="9"/>
      <c r="F6" s="4"/>
      <c r="G6" s="9"/>
      <c r="H6" s="9"/>
      <c r="I6" s="15" t="s">
        <v>12</v>
      </c>
      <c r="J6" s="16">
        <v>920</v>
      </c>
      <c r="K6" s="16">
        <v>794</v>
      </c>
      <c r="L6" s="16">
        <v>794</v>
      </c>
      <c r="M6" s="16"/>
      <c r="N6" s="16"/>
      <c r="O6" s="16"/>
      <c r="P6" s="16"/>
      <c r="Q6" s="16">
        <v>126</v>
      </c>
      <c r="R6" s="16">
        <v>126</v>
      </c>
      <c r="S6" s="16"/>
      <c r="T6" s="16" t="s">
        <v>301</v>
      </c>
      <c r="U6" s="16" t="s">
        <v>301</v>
      </c>
      <c r="V6" s="16" t="s">
        <v>301</v>
      </c>
      <c r="W6" s="16" t="s">
        <v>301</v>
      </c>
      <c r="X6" s="16" t="s">
        <v>301</v>
      </c>
      <c r="Y6" s="16" t="s">
        <v>301</v>
      </c>
      <c r="Z6" s="16" t="s">
        <v>301</v>
      </c>
      <c r="AA6" s="16" t="s">
        <v>301</v>
      </c>
    </row>
    <row r="7" spans="1:27" ht="16.350000000000001" customHeight="1">
      <c r="B7" s="9">
        <v>402001</v>
      </c>
      <c r="C7" s="10" t="s">
        <v>1</v>
      </c>
      <c r="D7" s="9"/>
      <c r="E7" s="9"/>
      <c r="F7" s="4"/>
      <c r="G7" s="9"/>
      <c r="H7" s="9"/>
      <c r="I7" s="15"/>
      <c r="J7" s="16">
        <v>920</v>
      </c>
      <c r="K7" s="16">
        <v>794</v>
      </c>
      <c r="L7" s="16">
        <v>794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16.350000000000001" customHeight="1">
      <c r="B8" s="11">
        <v>402001</v>
      </c>
      <c r="C8" s="10" t="s">
        <v>1</v>
      </c>
      <c r="D8" s="11">
        <v>402001</v>
      </c>
      <c r="E8" s="11" t="s">
        <v>1</v>
      </c>
      <c r="F8" s="12">
        <v>2081101</v>
      </c>
      <c r="G8" s="11" t="s">
        <v>302</v>
      </c>
      <c r="H8" s="11" t="s">
        <v>302</v>
      </c>
      <c r="I8" s="11" t="s">
        <v>303</v>
      </c>
      <c r="J8" s="17">
        <v>553</v>
      </c>
      <c r="K8" s="17">
        <f>L8</f>
        <v>553</v>
      </c>
      <c r="L8" s="17">
        <v>553</v>
      </c>
      <c r="M8" s="17"/>
      <c r="N8" s="17"/>
      <c r="O8" s="17"/>
      <c r="P8" s="17"/>
      <c r="Q8" s="17"/>
      <c r="R8" s="17"/>
      <c r="S8" s="17"/>
      <c r="T8" s="17" t="s">
        <v>301</v>
      </c>
      <c r="U8" s="17" t="s">
        <v>301</v>
      </c>
      <c r="V8" s="17" t="s">
        <v>301</v>
      </c>
      <c r="W8" s="17" t="s">
        <v>301</v>
      </c>
      <c r="X8" s="17" t="s">
        <v>301</v>
      </c>
      <c r="Y8" s="17" t="s">
        <v>301</v>
      </c>
      <c r="Z8" s="17" t="s">
        <v>301</v>
      </c>
      <c r="AA8" s="17" t="s">
        <v>301</v>
      </c>
    </row>
    <row r="9" spans="1:27" ht="16.350000000000001" customHeight="1">
      <c r="B9" s="11">
        <v>402001</v>
      </c>
      <c r="C9" s="10" t="s">
        <v>1</v>
      </c>
      <c r="D9" s="11">
        <v>402001</v>
      </c>
      <c r="E9" s="11" t="s">
        <v>1</v>
      </c>
      <c r="F9" s="13">
        <v>2081199</v>
      </c>
      <c r="G9" s="14" t="s">
        <v>304</v>
      </c>
      <c r="H9" s="14" t="s">
        <v>304</v>
      </c>
      <c r="I9" s="11" t="s">
        <v>303</v>
      </c>
      <c r="J9" s="17">
        <v>170</v>
      </c>
      <c r="K9" s="17">
        <f t="shared" ref="K9:K10" si="0">L9</f>
        <v>170</v>
      </c>
      <c r="L9" s="17">
        <v>170</v>
      </c>
      <c r="M9" s="17"/>
      <c r="N9" s="17"/>
      <c r="O9" s="17"/>
      <c r="P9" s="17"/>
      <c r="Q9" s="17"/>
      <c r="R9" s="17"/>
      <c r="S9" s="17"/>
      <c r="T9" s="17" t="s">
        <v>301</v>
      </c>
      <c r="U9" s="17" t="s">
        <v>301</v>
      </c>
      <c r="V9" s="17" t="s">
        <v>301</v>
      </c>
      <c r="W9" s="17" t="s">
        <v>301</v>
      </c>
      <c r="X9" s="17" t="s">
        <v>301</v>
      </c>
      <c r="Y9" s="17" t="s">
        <v>301</v>
      </c>
      <c r="Z9" s="17" t="s">
        <v>301</v>
      </c>
      <c r="AA9" s="17" t="s">
        <v>301</v>
      </c>
    </row>
    <row r="10" spans="1:27" ht="16.350000000000001" customHeight="1">
      <c r="B10" s="11">
        <v>402001</v>
      </c>
      <c r="C10" s="10" t="s">
        <v>1</v>
      </c>
      <c r="D10" s="11">
        <v>402001</v>
      </c>
      <c r="E10" s="11" t="s">
        <v>1</v>
      </c>
      <c r="F10" s="13">
        <v>2081105</v>
      </c>
      <c r="G10" s="14" t="s">
        <v>305</v>
      </c>
      <c r="H10" s="14" t="s">
        <v>305</v>
      </c>
      <c r="I10" s="11" t="s">
        <v>303</v>
      </c>
      <c r="J10" s="17">
        <v>71</v>
      </c>
      <c r="K10" s="17">
        <f t="shared" si="0"/>
        <v>71</v>
      </c>
      <c r="L10" s="17">
        <v>71</v>
      </c>
      <c r="M10" s="17"/>
      <c r="N10" s="17"/>
      <c r="O10" s="17"/>
      <c r="P10" s="17"/>
      <c r="Q10" s="17"/>
      <c r="R10" s="17"/>
      <c r="S10" s="17"/>
      <c r="T10" s="17" t="s">
        <v>301</v>
      </c>
      <c r="U10" s="17" t="s">
        <v>301</v>
      </c>
      <c r="V10" s="17" t="s">
        <v>301</v>
      </c>
      <c r="W10" s="17" t="s">
        <v>301</v>
      </c>
      <c r="X10" s="17" t="s">
        <v>301</v>
      </c>
      <c r="Y10" s="17" t="s">
        <v>301</v>
      </c>
      <c r="Z10" s="17" t="s">
        <v>301</v>
      </c>
      <c r="AA10" s="17" t="s">
        <v>301</v>
      </c>
    </row>
    <row r="11" spans="1:27" ht="16.350000000000001" customHeight="1">
      <c r="B11" s="11">
        <v>402001</v>
      </c>
      <c r="C11" s="10" t="s">
        <v>1</v>
      </c>
      <c r="D11" s="11">
        <v>402001</v>
      </c>
      <c r="E11" s="11" t="s">
        <v>1</v>
      </c>
      <c r="F11" s="13">
        <v>2296006</v>
      </c>
      <c r="G11" s="14" t="s">
        <v>306</v>
      </c>
      <c r="H11" s="14" t="s">
        <v>305</v>
      </c>
      <c r="I11" s="11" t="s">
        <v>303</v>
      </c>
      <c r="J11" s="17">
        <v>126</v>
      </c>
      <c r="K11" s="17"/>
      <c r="L11" s="17"/>
      <c r="M11" s="17"/>
      <c r="N11" s="17"/>
      <c r="O11" s="17"/>
      <c r="P11" s="17"/>
      <c r="Q11" s="17">
        <v>126</v>
      </c>
      <c r="R11" s="17">
        <v>126</v>
      </c>
      <c r="S11" s="17"/>
      <c r="T11" s="17" t="s">
        <v>301</v>
      </c>
      <c r="U11" s="17" t="s">
        <v>301</v>
      </c>
      <c r="V11" s="17" t="s">
        <v>301</v>
      </c>
      <c r="W11" s="17" t="s">
        <v>301</v>
      </c>
      <c r="X11" s="17" t="s">
        <v>301</v>
      </c>
      <c r="Y11" s="17" t="s">
        <v>301</v>
      </c>
      <c r="Z11" s="17" t="s">
        <v>301</v>
      </c>
      <c r="AA11" s="17" t="s">
        <v>301</v>
      </c>
    </row>
    <row r="12" spans="1:27" ht="16.350000000000001" customHeight="1">
      <c r="B12" s="14"/>
      <c r="C12" s="10"/>
      <c r="D12" s="14"/>
      <c r="E12" s="14"/>
      <c r="F12" s="13"/>
      <c r="G12" s="14"/>
      <c r="H12" s="14"/>
      <c r="I12" s="13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 t="s">
        <v>301</v>
      </c>
      <c r="U12" s="17" t="s">
        <v>301</v>
      </c>
      <c r="V12" s="17" t="s">
        <v>301</v>
      </c>
      <c r="W12" s="17" t="s">
        <v>301</v>
      </c>
      <c r="X12" s="17" t="s">
        <v>301</v>
      </c>
      <c r="Y12" s="17" t="s">
        <v>301</v>
      </c>
      <c r="Z12" s="17" t="s">
        <v>301</v>
      </c>
      <c r="AA12" s="17" t="s">
        <v>301</v>
      </c>
    </row>
    <row r="13" spans="1:27" ht="16.350000000000001" customHeight="1">
      <c r="B13" s="14"/>
      <c r="C13" s="10"/>
      <c r="D13" s="14"/>
      <c r="E13" s="14"/>
      <c r="F13" s="13"/>
      <c r="G13" s="14"/>
      <c r="H13" s="14"/>
      <c r="I13" s="1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 t="s">
        <v>301</v>
      </c>
      <c r="U13" s="17" t="s">
        <v>301</v>
      </c>
      <c r="V13" s="17" t="s">
        <v>301</v>
      </c>
      <c r="W13" s="17" t="s">
        <v>301</v>
      </c>
      <c r="X13" s="17" t="s">
        <v>301</v>
      </c>
      <c r="Y13" s="17" t="s">
        <v>301</v>
      </c>
      <c r="Z13" s="17" t="s">
        <v>301</v>
      </c>
      <c r="AA13" s="17" t="s">
        <v>301</v>
      </c>
    </row>
    <row r="14" spans="1:27" ht="16.350000000000001" customHeight="1">
      <c r="B14" s="14"/>
      <c r="C14" s="10"/>
      <c r="D14" s="14"/>
      <c r="E14" s="14"/>
      <c r="F14" s="13"/>
      <c r="G14" s="14"/>
      <c r="H14" s="14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 t="s">
        <v>301</v>
      </c>
      <c r="U14" s="17" t="s">
        <v>301</v>
      </c>
      <c r="V14" s="17" t="s">
        <v>301</v>
      </c>
      <c r="W14" s="17" t="s">
        <v>301</v>
      </c>
      <c r="X14" s="17" t="s">
        <v>301</v>
      </c>
      <c r="Y14" s="17" t="s">
        <v>301</v>
      </c>
      <c r="Z14" s="17" t="s">
        <v>301</v>
      </c>
      <c r="AA14" s="17" t="s">
        <v>301</v>
      </c>
    </row>
  </sheetData>
  <mergeCells count="15">
    <mergeCell ref="B2:AA2"/>
    <mergeCell ref="K4:P4"/>
    <mergeCell ref="Q4:S4"/>
    <mergeCell ref="V4:AA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  <mergeCell ref="U4:U5"/>
  </mergeCells>
  <phoneticPr fontId="39" type="noConversion"/>
  <printOptions horizontalCentered="1"/>
  <pageMargins left="0.118000000715256" right="0.118000000715256" top="0.39300000667571999" bottom="7.8000001609325395E-2" header="0" footer="0"/>
  <pageSetup paperSize="9" scale="45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15"/>
  <sheetViews>
    <sheetView tabSelected="1" topLeftCell="A5" workbookViewId="0">
      <selection activeCell="D53" sqref="D53:E53"/>
    </sheetView>
  </sheetViews>
  <sheetFormatPr defaultColWidth="10" defaultRowHeight="14.55"/>
  <cols>
    <col min="1" max="1" width="0.21875" customWidth="1"/>
    <col min="2" max="2" width="19.6640625" customWidth="1"/>
    <col min="3" max="3" width="22.6640625" customWidth="1"/>
    <col min="4" max="4" width="12.77734375" customWidth="1"/>
    <col min="5" max="5" width="17.21875" customWidth="1"/>
    <col min="6" max="6" width="16.21875" customWidth="1"/>
    <col min="7" max="7" width="10" customWidth="1"/>
    <col min="8" max="8" width="6.33203125" customWidth="1"/>
  </cols>
  <sheetData>
    <row r="1" spans="2:12" ht="19.399999999999999">
      <c r="B1" s="81" t="s">
        <v>307</v>
      </c>
      <c r="C1" s="81"/>
      <c r="D1" s="81"/>
      <c r="E1" s="81"/>
      <c r="F1" s="81"/>
      <c r="G1" s="81"/>
      <c r="H1" s="81"/>
      <c r="I1" s="81"/>
      <c r="J1" s="81"/>
      <c r="K1" s="81"/>
    </row>
    <row r="2" spans="2:12">
      <c r="B2" s="3"/>
      <c r="C2" s="3"/>
      <c r="D2" s="3"/>
      <c r="E2" s="3"/>
      <c r="F2" s="3"/>
      <c r="G2" s="3"/>
      <c r="H2" s="82" t="s">
        <v>7</v>
      </c>
      <c r="I2" s="82"/>
      <c r="J2" s="82"/>
      <c r="K2" s="82"/>
    </row>
    <row r="3" spans="2:12">
      <c r="B3" s="78" t="s">
        <v>285</v>
      </c>
      <c r="C3" s="78" t="s">
        <v>308</v>
      </c>
      <c r="D3" s="78"/>
      <c r="E3" s="78"/>
      <c r="F3" s="78" t="s">
        <v>309</v>
      </c>
      <c r="G3" s="80">
        <v>1085.56</v>
      </c>
      <c r="H3" s="80"/>
      <c r="I3" s="78" t="s">
        <v>310</v>
      </c>
      <c r="J3" s="78" t="s">
        <v>311</v>
      </c>
      <c r="K3" s="78"/>
    </row>
    <row r="4" spans="2:12">
      <c r="B4" s="78"/>
      <c r="C4" s="78"/>
      <c r="D4" s="78"/>
      <c r="E4" s="78"/>
      <c r="F4" s="78"/>
      <c r="G4" s="80"/>
      <c r="H4" s="80"/>
      <c r="I4" s="78"/>
      <c r="J4" s="78"/>
      <c r="K4" s="78"/>
    </row>
    <row r="5" spans="2:12" ht="47.95" customHeight="1">
      <c r="B5" s="4" t="s">
        <v>312</v>
      </c>
      <c r="C5" s="4">
        <v>9</v>
      </c>
      <c r="D5" s="4" t="s">
        <v>313</v>
      </c>
      <c r="E5" s="4">
        <v>9</v>
      </c>
      <c r="F5" s="4" t="s">
        <v>314</v>
      </c>
      <c r="G5" s="78"/>
      <c r="H5" s="78"/>
      <c r="I5" s="4" t="s">
        <v>315</v>
      </c>
      <c r="J5" s="78"/>
      <c r="K5" s="78"/>
    </row>
    <row r="6" spans="2:12" ht="107.25" customHeight="1">
      <c r="B6" s="4" t="s">
        <v>316</v>
      </c>
      <c r="C6" s="79" t="s">
        <v>404</v>
      </c>
      <c r="D6" s="79"/>
      <c r="E6" s="79"/>
      <c r="F6" s="79"/>
      <c r="G6" s="79"/>
      <c r="H6" s="79"/>
      <c r="I6" s="79"/>
      <c r="J6" s="79"/>
      <c r="K6" s="79"/>
    </row>
    <row r="7" spans="2:12">
      <c r="B7" s="78" t="s">
        <v>317</v>
      </c>
      <c r="C7" s="79" t="s">
        <v>318</v>
      </c>
      <c r="D7" s="79"/>
      <c r="E7" s="79"/>
      <c r="F7" s="79"/>
      <c r="G7" s="79"/>
      <c r="H7" s="79"/>
      <c r="I7" s="79"/>
      <c r="J7" s="79"/>
      <c r="K7" s="79"/>
    </row>
    <row r="8" spans="2:12" ht="47.9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t="s">
        <v>319</v>
      </c>
    </row>
    <row r="9" spans="2:12" ht="39.049999999999997" customHeight="1">
      <c r="B9" s="78" t="s">
        <v>320</v>
      </c>
      <c r="C9" s="4" t="s">
        <v>321</v>
      </c>
      <c r="D9" s="4" t="s">
        <v>322</v>
      </c>
      <c r="E9" s="78" t="s">
        <v>323</v>
      </c>
      <c r="F9" s="78"/>
      <c r="G9" s="4" t="s">
        <v>324</v>
      </c>
      <c r="H9" s="4" t="s">
        <v>325</v>
      </c>
      <c r="I9" s="4" t="s">
        <v>326</v>
      </c>
      <c r="J9" s="78" t="s">
        <v>327</v>
      </c>
      <c r="K9" s="78"/>
    </row>
    <row r="10" spans="2:12" ht="39.049999999999997" customHeight="1">
      <c r="B10" s="78"/>
      <c r="C10" s="4" t="s">
        <v>328</v>
      </c>
      <c r="D10" s="4" t="s">
        <v>329</v>
      </c>
      <c r="E10" s="78" t="s">
        <v>330</v>
      </c>
      <c r="F10" s="78"/>
      <c r="G10" s="4" t="s">
        <v>331</v>
      </c>
      <c r="H10" s="4" t="s">
        <v>332</v>
      </c>
      <c r="I10" s="4" t="s">
        <v>333</v>
      </c>
      <c r="J10" s="78" t="s">
        <v>334</v>
      </c>
      <c r="K10" s="78"/>
    </row>
    <row r="11" spans="2:12" ht="39.049999999999997" customHeight="1">
      <c r="B11" s="78"/>
      <c r="C11" s="4" t="s">
        <v>335</v>
      </c>
      <c r="D11" s="4" t="s">
        <v>336</v>
      </c>
      <c r="E11" s="78" t="s">
        <v>337</v>
      </c>
      <c r="F11" s="78"/>
      <c r="G11" s="4"/>
      <c r="H11" s="4" t="s">
        <v>338</v>
      </c>
      <c r="I11" s="4" t="s">
        <v>339</v>
      </c>
      <c r="J11" s="78" t="s">
        <v>334</v>
      </c>
      <c r="K11" s="78"/>
    </row>
    <row r="12" spans="2:12" ht="39.049999999999997" customHeight="1">
      <c r="B12" s="78"/>
      <c r="C12" s="4" t="s">
        <v>335</v>
      </c>
      <c r="D12" s="4" t="s">
        <v>340</v>
      </c>
      <c r="E12" s="78" t="s">
        <v>341</v>
      </c>
      <c r="F12" s="78"/>
      <c r="G12" s="4"/>
      <c r="H12" s="4" t="s">
        <v>338</v>
      </c>
      <c r="I12" s="4" t="s">
        <v>342</v>
      </c>
      <c r="J12" s="78" t="s">
        <v>334</v>
      </c>
      <c r="K12" s="78"/>
    </row>
    <row r="13" spans="2:12" ht="39.049999999999997" customHeight="1">
      <c r="B13" s="78"/>
      <c r="C13" s="4" t="s">
        <v>328</v>
      </c>
      <c r="D13" s="4" t="s">
        <v>343</v>
      </c>
      <c r="E13" s="78" t="s">
        <v>344</v>
      </c>
      <c r="F13" s="78"/>
      <c r="G13" s="4"/>
      <c r="H13" s="4" t="s">
        <v>338</v>
      </c>
      <c r="I13" s="4" t="s">
        <v>339</v>
      </c>
      <c r="J13" s="78" t="s">
        <v>334</v>
      </c>
      <c r="K13" s="78"/>
    </row>
    <row r="14" spans="2:12" ht="31.5" customHeight="1">
      <c r="B14" s="78"/>
      <c r="C14" s="4" t="s">
        <v>328</v>
      </c>
      <c r="D14" s="4" t="s">
        <v>345</v>
      </c>
      <c r="E14" s="78" t="s">
        <v>346</v>
      </c>
      <c r="F14" s="78"/>
      <c r="G14" s="4"/>
      <c r="H14" s="4" t="s">
        <v>338</v>
      </c>
      <c r="I14" s="4" t="s">
        <v>347</v>
      </c>
      <c r="J14" s="78" t="s">
        <v>334</v>
      </c>
      <c r="K14" s="78"/>
    </row>
    <row r="15" spans="2:12" ht="39.049999999999997" customHeight="1">
      <c r="B15" s="78"/>
      <c r="C15" s="4" t="s">
        <v>348</v>
      </c>
      <c r="D15" s="4" t="s">
        <v>348</v>
      </c>
      <c r="E15" s="78" t="s">
        <v>349</v>
      </c>
      <c r="F15" s="78"/>
      <c r="G15" s="4"/>
      <c r="H15" s="4" t="s">
        <v>338</v>
      </c>
      <c r="I15" s="4" t="s">
        <v>342</v>
      </c>
      <c r="J15" s="78" t="s">
        <v>334</v>
      </c>
      <c r="K15" s="78"/>
    </row>
  </sheetData>
  <mergeCells count="28">
    <mergeCell ref="B1:K1"/>
    <mergeCell ref="H2:K2"/>
    <mergeCell ref="G5:H5"/>
    <mergeCell ref="J5:K5"/>
    <mergeCell ref="C6:K6"/>
    <mergeCell ref="J14:K14"/>
    <mergeCell ref="E9:F9"/>
    <mergeCell ref="J9:K9"/>
    <mergeCell ref="E10:F10"/>
    <mergeCell ref="J10:K10"/>
    <mergeCell ref="E11:F11"/>
    <mergeCell ref="J11:K11"/>
    <mergeCell ref="E15:F15"/>
    <mergeCell ref="J15:K15"/>
    <mergeCell ref="B3:B4"/>
    <mergeCell ref="B7:B8"/>
    <mergeCell ref="B9:B15"/>
    <mergeCell ref="F3:F4"/>
    <mergeCell ref="I3:I4"/>
    <mergeCell ref="C7:K8"/>
    <mergeCell ref="C3:E4"/>
    <mergeCell ref="G3:H4"/>
    <mergeCell ref="J3:K4"/>
    <mergeCell ref="E12:F12"/>
    <mergeCell ref="J12:K12"/>
    <mergeCell ref="E13:F13"/>
    <mergeCell ref="J13:K13"/>
    <mergeCell ref="E14:F1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scale="95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56"/>
  <sheetViews>
    <sheetView tabSelected="1" view="pageBreakPreview" topLeftCell="A49" zoomScaleNormal="100" workbookViewId="0">
      <selection activeCell="D53" sqref="D53:E53"/>
    </sheetView>
  </sheetViews>
  <sheetFormatPr defaultColWidth="10" defaultRowHeight="14.55"/>
  <cols>
    <col min="1" max="1" width="17.6640625" style="1" customWidth="1"/>
    <col min="2" max="2" width="18.21875" style="1" customWidth="1"/>
    <col min="3" max="3" width="18.33203125" style="1" customWidth="1"/>
    <col min="4" max="4" width="10" style="1"/>
    <col min="5" max="5" width="37" style="1" customWidth="1"/>
    <col min="6" max="6" width="10.44140625" style="1" customWidth="1"/>
    <col min="7" max="7" width="13.33203125" style="1" customWidth="1"/>
    <col min="8" max="8" width="10" style="1"/>
    <col min="9" max="9" width="12.21875" style="1" customWidth="1"/>
    <col min="10" max="16384" width="10" style="1"/>
  </cols>
  <sheetData>
    <row r="1" spans="1:9" ht="22.4">
      <c r="A1" s="91" t="s">
        <v>350</v>
      </c>
      <c r="B1" s="91"/>
      <c r="C1" s="91"/>
      <c r="D1" s="91"/>
      <c r="E1" s="91"/>
      <c r="F1" s="91"/>
      <c r="G1" s="91"/>
      <c r="H1" s="91"/>
      <c r="I1" s="91"/>
    </row>
    <row r="2" spans="1:9">
      <c r="A2" s="92" t="s">
        <v>7</v>
      </c>
      <c r="B2" s="92"/>
      <c r="C2" s="92"/>
      <c r="D2" s="92"/>
      <c r="E2" s="92"/>
      <c r="F2" s="92"/>
      <c r="G2" s="92"/>
      <c r="H2" s="92"/>
      <c r="I2" s="92"/>
    </row>
    <row r="3" spans="1:9" ht="18.95" customHeight="1">
      <c r="A3" s="2" t="s">
        <v>351</v>
      </c>
      <c r="B3" s="88" t="s">
        <v>352</v>
      </c>
      <c r="C3" s="90"/>
      <c r="D3" s="90"/>
      <c r="E3" s="89"/>
      <c r="F3" s="2" t="s">
        <v>353</v>
      </c>
      <c r="G3" s="88" t="s">
        <v>354</v>
      </c>
      <c r="H3" s="90"/>
      <c r="I3" s="89"/>
    </row>
    <row r="4" spans="1:9" ht="18.95" customHeight="1">
      <c r="A4" s="2" t="s">
        <v>290</v>
      </c>
      <c r="B4" s="88" t="s">
        <v>302</v>
      </c>
      <c r="C4" s="90"/>
      <c r="D4" s="90"/>
      <c r="E4" s="90"/>
      <c r="F4" s="90"/>
      <c r="G4" s="90"/>
      <c r="H4" s="90"/>
      <c r="I4" s="89"/>
    </row>
    <row r="5" spans="1:9" ht="24.05" customHeight="1">
      <c r="A5" s="2" t="s">
        <v>355</v>
      </c>
      <c r="B5" s="2"/>
      <c r="C5" s="2"/>
      <c r="D5" s="2"/>
      <c r="E5" s="2" t="s">
        <v>314</v>
      </c>
      <c r="F5" s="2" t="s">
        <v>356</v>
      </c>
      <c r="G5" s="2" t="s">
        <v>315</v>
      </c>
      <c r="H5" s="88" t="s">
        <v>357</v>
      </c>
      <c r="I5" s="89"/>
    </row>
    <row r="6" spans="1:9" ht="18" customHeight="1">
      <c r="A6" s="2" t="s">
        <v>358</v>
      </c>
      <c r="B6" s="2">
        <v>553</v>
      </c>
      <c r="C6" s="2"/>
      <c r="D6" s="2"/>
      <c r="E6" s="2" t="s">
        <v>359</v>
      </c>
      <c r="F6" s="2"/>
      <c r="G6" s="2">
        <v>553</v>
      </c>
      <c r="H6" s="88"/>
      <c r="I6" s="89"/>
    </row>
    <row r="7" spans="1:9" ht="18" customHeight="1">
      <c r="A7" s="2"/>
      <c r="B7" s="2"/>
      <c r="C7" s="2"/>
      <c r="D7" s="2"/>
      <c r="E7" s="2" t="s">
        <v>360</v>
      </c>
      <c r="F7" s="2"/>
      <c r="G7" s="2"/>
      <c r="H7" s="88"/>
      <c r="I7" s="89"/>
    </row>
    <row r="8" spans="1:9" ht="18" customHeight="1">
      <c r="A8" s="2"/>
      <c r="B8" s="2"/>
      <c r="C8" s="2"/>
      <c r="D8" s="2"/>
      <c r="E8" s="2" t="s">
        <v>361</v>
      </c>
      <c r="F8" s="2"/>
      <c r="G8" s="2"/>
      <c r="H8" s="88"/>
      <c r="I8" s="89"/>
    </row>
    <row r="9" spans="1:9" ht="33" customHeight="1">
      <c r="A9" s="2" t="s">
        <v>362</v>
      </c>
      <c r="B9" s="94" t="s">
        <v>363</v>
      </c>
      <c r="C9" s="95"/>
      <c r="D9" s="95"/>
      <c r="E9" s="95"/>
      <c r="F9" s="95"/>
      <c r="G9" s="95"/>
      <c r="H9" s="95"/>
      <c r="I9" s="96"/>
    </row>
    <row r="10" spans="1:9" ht="29.95" customHeight="1">
      <c r="A10" s="2" t="s">
        <v>317</v>
      </c>
      <c r="B10" s="94" t="s">
        <v>363</v>
      </c>
      <c r="C10" s="95"/>
      <c r="D10" s="95"/>
      <c r="E10" s="95"/>
      <c r="F10" s="95"/>
      <c r="G10" s="95"/>
      <c r="H10" s="95"/>
      <c r="I10" s="96"/>
    </row>
    <row r="11" spans="1:9" ht="21.05" customHeight="1">
      <c r="A11" s="2" t="s">
        <v>364</v>
      </c>
      <c r="B11" s="2" t="s">
        <v>321</v>
      </c>
      <c r="C11" s="2" t="s">
        <v>322</v>
      </c>
      <c r="D11" s="88" t="s">
        <v>323</v>
      </c>
      <c r="E11" s="89"/>
      <c r="F11" s="2" t="s">
        <v>325</v>
      </c>
      <c r="G11" s="2" t="s">
        <v>326</v>
      </c>
      <c r="H11" s="2" t="s">
        <v>365</v>
      </c>
      <c r="I11" s="2" t="s">
        <v>327</v>
      </c>
    </row>
    <row r="12" spans="1:9" ht="21.05" customHeight="1">
      <c r="A12" s="2"/>
      <c r="B12" s="2" t="s">
        <v>328</v>
      </c>
      <c r="C12" s="2" t="s">
        <v>329</v>
      </c>
      <c r="D12" s="88" t="s">
        <v>366</v>
      </c>
      <c r="E12" s="89"/>
      <c r="F12" s="2" t="s">
        <v>367</v>
      </c>
      <c r="G12" s="2">
        <v>100</v>
      </c>
      <c r="H12" s="2" t="s">
        <v>368</v>
      </c>
      <c r="I12" s="2">
        <v>10</v>
      </c>
    </row>
    <row r="13" spans="1:9" ht="36" customHeight="1">
      <c r="A13" s="2"/>
      <c r="B13" s="2" t="s">
        <v>328</v>
      </c>
      <c r="C13" s="2" t="s">
        <v>369</v>
      </c>
      <c r="D13" s="94" t="s">
        <v>370</v>
      </c>
      <c r="E13" s="96"/>
      <c r="F13" s="2" t="s">
        <v>367</v>
      </c>
      <c r="G13" s="2"/>
      <c r="H13" s="2" t="s">
        <v>371</v>
      </c>
      <c r="I13" s="2"/>
    </row>
    <row r="14" spans="1:9" ht="39.049999999999997" customHeight="1">
      <c r="A14" s="2"/>
      <c r="B14" s="2" t="s">
        <v>328</v>
      </c>
      <c r="C14" s="2" t="s">
        <v>343</v>
      </c>
      <c r="D14" s="94" t="s">
        <v>372</v>
      </c>
      <c r="E14" s="96"/>
      <c r="F14" s="2" t="s">
        <v>338</v>
      </c>
      <c r="G14" s="2"/>
      <c r="H14" s="2"/>
      <c r="I14" s="2"/>
    </row>
    <row r="15" spans="1:9" ht="38.15" customHeight="1">
      <c r="A15" s="2"/>
      <c r="B15" s="2" t="s">
        <v>328</v>
      </c>
      <c r="C15" s="2" t="s">
        <v>345</v>
      </c>
      <c r="D15" s="94" t="s">
        <v>373</v>
      </c>
      <c r="E15" s="96"/>
      <c r="F15" s="2" t="s">
        <v>338</v>
      </c>
      <c r="G15" s="2"/>
      <c r="H15" s="2"/>
      <c r="I15" s="2"/>
    </row>
    <row r="16" spans="1:9" ht="33.9" customHeight="1">
      <c r="A16" s="2"/>
      <c r="B16" s="2" t="s">
        <v>374</v>
      </c>
      <c r="C16" s="2" t="s">
        <v>375</v>
      </c>
      <c r="D16" s="94" t="s">
        <v>376</v>
      </c>
      <c r="E16" s="96"/>
      <c r="F16" s="2" t="s">
        <v>338</v>
      </c>
      <c r="G16" s="2"/>
      <c r="H16" s="2"/>
      <c r="I16" s="2"/>
    </row>
    <row r="17" spans="1:9" ht="35.1" customHeight="1">
      <c r="A17" s="2"/>
      <c r="B17" s="2" t="s">
        <v>374</v>
      </c>
      <c r="C17" s="2" t="s">
        <v>377</v>
      </c>
      <c r="D17" s="94" t="s">
        <v>378</v>
      </c>
      <c r="E17" s="96"/>
      <c r="F17" s="2" t="s">
        <v>338</v>
      </c>
      <c r="G17" s="2"/>
      <c r="H17" s="2"/>
      <c r="I17" s="2"/>
    </row>
    <row r="18" spans="1:9" ht="36" customHeight="1">
      <c r="A18" s="2"/>
      <c r="B18" s="2" t="s">
        <v>374</v>
      </c>
      <c r="C18" s="2" t="s">
        <v>379</v>
      </c>
      <c r="D18" s="94" t="s">
        <v>380</v>
      </c>
      <c r="E18" s="96"/>
      <c r="F18" s="2" t="s">
        <v>338</v>
      </c>
      <c r="G18" s="2"/>
      <c r="H18" s="2"/>
      <c r="I18" s="2"/>
    </row>
    <row r="19" spans="1:9" ht="33" customHeight="1">
      <c r="A19" s="2"/>
      <c r="B19" s="2" t="s">
        <v>374</v>
      </c>
      <c r="C19" s="2" t="s">
        <v>381</v>
      </c>
      <c r="D19" s="94" t="s">
        <v>382</v>
      </c>
      <c r="E19" s="96"/>
      <c r="F19" s="2" t="s">
        <v>338</v>
      </c>
      <c r="G19" s="2"/>
      <c r="H19" s="2"/>
      <c r="I19" s="2"/>
    </row>
    <row r="20" spans="1:9" ht="33" customHeight="1">
      <c r="A20" s="2"/>
      <c r="B20" s="2" t="s">
        <v>383</v>
      </c>
      <c r="C20" s="2" t="s">
        <v>384</v>
      </c>
      <c r="D20" s="94" t="s">
        <v>385</v>
      </c>
      <c r="E20" s="96"/>
      <c r="F20" s="2" t="s">
        <v>338</v>
      </c>
      <c r="G20" s="2"/>
      <c r="H20" s="2"/>
      <c r="I20" s="2"/>
    </row>
    <row r="21" spans="1:9" ht="22.4">
      <c r="A21" s="91" t="s">
        <v>350</v>
      </c>
      <c r="B21" s="91"/>
      <c r="C21" s="91"/>
      <c r="D21" s="91"/>
      <c r="E21" s="91"/>
      <c r="F21" s="91"/>
      <c r="G21" s="91"/>
      <c r="H21" s="91"/>
      <c r="I21" s="91"/>
    </row>
    <row r="22" spans="1:9">
      <c r="A22" s="92" t="s">
        <v>7</v>
      </c>
      <c r="B22" s="92"/>
      <c r="C22" s="92"/>
      <c r="D22" s="92"/>
      <c r="E22" s="92"/>
      <c r="F22" s="92"/>
      <c r="G22" s="92"/>
      <c r="H22" s="92"/>
      <c r="I22" s="92"/>
    </row>
    <row r="23" spans="1:9" ht="33" customHeight="1">
      <c r="A23" s="2" t="s">
        <v>351</v>
      </c>
      <c r="B23" s="88" t="s">
        <v>352</v>
      </c>
      <c r="C23" s="90"/>
      <c r="D23" s="90"/>
      <c r="E23" s="89"/>
      <c r="F23" s="2" t="s">
        <v>353</v>
      </c>
      <c r="G23" s="88" t="s">
        <v>386</v>
      </c>
      <c r="H23" s="90"/>
      <c r="I23" s="89"/>
    </row>
    <row r="24" spans="1:9" ht="33" customHeight="1">
      <c r="A24" s="2" t="s">
        <v>290</v>
      </c>
      <c r="B24" s="85" t="s">
        <v>305</v>
      </c>
      <c r="C24" s="87"/>
      <c r="D24" s="87"/>
      <c r="E24" s="87"/>
      <c r="F24" s="87"/>
      <c r="G24" s="87"/>
      <c r="H24" s="87"/>
      <c r="I24" s="86"/>
    </row>
    <row r="25" spans="1:9" ht="33" customHeight="1">
      <c r="A25" s="2" t="s">
        <v>355</v>
      </c>
      <c r="B25" s="2"/>
      <c r="C25" s="2"/>
      <c r="D25" s="2"/>
      <c r="E25" s="2" t="s">
        <v>314</v>
      </c>
      <c r="F25" s="2" t="s">
        <v>387</v>
      </c>
      <c r="G25" s="2" t="s">
        <v>315</v>
      </c>
      <c r="H25" s="88" t="s">
        <v>388</v>
      </c>
      <c r="I25" s="89"/>
    </row>
    <row r="26" spans="1:9" ht="29.95" customHeight="1">
      <c r="A26" s="2" t="s">
        <v>358</v>
      </c>
      <c r="B26" s="2">
        <v>197</v>
      </c>
      <c r="C26" s="2"/>
      <c r="D26" s="2"/>
      <c r="E26" s="2" t="s">
        <v>359</v>
      </c>
      <c r="F26" s="2"/>
      <c r="G26" s="2">
        <v>197</v>
      </c>
      <c r="H26" s="88"/>
      <c r="I26" s="89"/>
    </row>
    <row r="27" spans="1:9" ht="29.95" customHeight="1">
      <c r="A27" s="2"/>
      <c r="B27" s="2"/>
      <c r="C27" s="2"/>
      <c r="D27" s="2"/>
      <c r="E27" s="2" t="s">
        <v>360</v>
      </c>
      <c r="F27" s="2"/>
      <c r="G27" s="2"/>
      <c r="H27" s="88"/>
      <c r="I27" s="89"/>
    </row>
    <row r="28" spans="1:9" ht="29.95" customHeight="1">
      <c r="A28" s="2"/>
      <c r="B28" s="2"/>
      <c r="C28" s="2"/>
      <c r="D28" s="2"/>
      <c r="E28" s="2" t="s">
        <v>361</v>
      </c>
      <c r="F28" s="2"/>
      <c r="G28" s="2"/>
      <c r="H28" s="88"/>
      <c r="I28" s="89"/>
    </row>
    <row r="29" spans="1:9" ht="29.05" customHeight="1">
      <c r="A29" s="2" t="s">
        <v>362</v>
      </c>
      <c r="B29" s="94" t="s">
        <v>389</v>
      </c>
      <c r="C29" s="95"/>
      <c r="D29" s="95"/>
      <c r="E29" s="95"/>
      <c r="F29" s="95"/>
      <c r="G29" s="95"/>
      <c r="H29" s="95"/>
      <c r="I29" s="96"/>
    </row>
    <row r="30" spans="1:9" ht="33" customHeight="1">
      <c r="A30" s="2" t="s">
        <v>317</v>
      </c>
      <c r="B30" s="94" t="s">
        <v>390</v>
      </c>
      <c r="C30" s="95"/>
      <c r="D30" s="95"/>
      <c r="E30" s="95"/>
      <c r="F30" s="95"/>
      <c r="G30" s="95"/>
      <c r="H30" s="95"/>
      <c r="I30" s="96"/>
    </row>
    <row r="31" spans="1:9" ht="29.95" customHeight="1">
      <c r="A31" s="2" t="s">
        <v>364</v>
      </c>
      <c r="B31" s="2" t="s">
        <v>321</v>
      </c>
      <c r="C31" s="2" t="s">
        <v>322</v>
      </c>
      <c r="D31" s="88" t="s">
        <v>323</v>
      </c>
      <c r="E31" s="89"/>
      <c r="F31" s="2" t="s">
        <v>325</v>
      </c>
      <c r="G31" s="2" t="s">
        <v>326</v>
      </c>
      <c r="H31" s="2" t="s">
        <v>365</v>
      </c>
      <c r="I31" s="2" t="s">
        <v>327</v>
      </c>
    </row>
    <row r="32" spans="1:9" ht="29.95" customHeight="1">
      <c r="A32" s="2"/>
      <c r="B32" s="2" t="s">
        <v>328</v>
      </c>
      <c r="C32" s="2" t="s">
        <v>329</v>
      </c>
      <c r="D32" s="88" t="s">
        <v>366</v>
      </c>
      <c r="E32" s="89"/>
      <c r="F32" s="2" t="s">
        <v>367</v>
      </c>
      <c r="G32" s="2">
        <v>100</v>
      </c>
      <c r="H32" s="2" t="s">
        <v>368</v>
      </c>
      <c r="I32" s="2">
        <v>10</v>
      </c>
    </row>
    <row r="33" spans="1:9" ht="25" customHeight="1">
      <c r="A33" s="2"/>
      <c r="B33" s="2" t="s">
        <v>328</v>
      </c>
      <c r="C33" s="2" t="s">
        <v>329</v>
      </c>
      <c r="D33" s="88" t="s">
        <v>391</v>
      </c>
      <c r="E33" s="89"/>
      <c r="F33" s="2" t="s">
        <v>332</v>
      </c>
      <c r="G33" s="2"/>
      <c r="H33" s="2" t="s">
        <v>331</v>
      </c>
      <c r="I33" s="2"/>
    </row>
    <row r="34" spans="1:9" ht="27.1" customHeight="1">
      <c r="A34" s="2"/>
      <c r="B34" s="2" t="s">
        <v>328</v>
      </c>
      <c r="C34" s="2" t="s">
        <v>345</v>
      </c>
      <c r="D34" s="88" t="s">
        <v>392</v>
      </c>
      <c r="E34" s="89"/>
      <c r="F34" s="2" t="s">
        <v>338</v>
      </c>
      <c r="G34" s="2"/>
      <c r="H34" s="2"/>
      <c r="I34" s="2"/>
    </row>
    <row r="35" spans="1:9" ht="29.95" customHeight="1">
      <c r="A35" s="2"/>
      <c r="B35" s="2" t="s">
        <v>328</v>
      </c>
      <c r="C35" s="2" t="s">
        <v>369</v>
      </c>
      <c r="D35" s="88" t="s">
        <v>393</v>
      </c>
      <c r="E35" s="89"/>
      <c r="F35" s="2" t="s">
        <v>338</v>
      </c>
      <c r="G35" s="2"/>
      <c r="H35" s="2"/>
      <c r="I35" s="2"/>
    </row>
    <row r="36" spans="1:9" ht="29.95" customHeight="1">
      <c r="A36" s="2"/>
      <c r="B36" s="2" t="s">
        <v>328</v>
      </c>
      <c r="C36" s="2" t="s">
        <v>343</v>
      </c>
      <c r="D36" s="88" t="s">
        <v>394</v>
      </c>
      <c r="E36" s="89"/>
      <c r="F36" s="2" t="s">
        <v>338</v>
      </c>
      <c r="G36" s="2"/>
      <c r="H36" s="2"/>
      <c r="I36" s="2"/>
    </row>
    <row r="37" spans="1:9" ht="29.95" customHeight="1">
      <c r="A37" s="2"/>
      <c r="B37" s="2" t="s">
        <v>374</v>
      </c>
      <c r="C37" s="2" t="s">
        <v>381</v>
      </c>
      <c r="D37" s="88" t="s">
        <v>395</v>
      </c>
      <c r="E37" s="89"/>
      <c r="F37" s="2" t="s">
        <v>338</v>
      </c>
      <c r="G37" s="2"/>
      <c r="H37" s="2"/>
      <c r="I37" s="2"/>
    </row>
    <row r="38" spans="1:9" ht="29.95" customHeight="1">
      <c r="A38" s="2"/>
      <c r="B38" s="2" t="s">
        <v>374</v>
      </c>
      <c r="C38" s="2" t="s">
        <v>379</v>
      </c>
      <c r="D38" s="88" t="s">
        <v>396</v>
      </c>
      <c r="E38" s="89"/>
      <c r="F38" s="2" t="s">
        <v>338</v>
      </c>
      <c r="G38" s="2"/>
      <c r="H38" s="2"/>
      <c r="I38" s="2"/>
    </row>
    <row r="39" spans="1:9" ht="29.95" customHeight="1">
      <c r="A39" s="2"/>
      <c r="B39" s="2" t="s">
        <v>383</v>
      </c>
      <c r="C39" s="2" t="s">
        <v>384</v>
      </c>
      <c r="D39" s="88" t="s">
        <v>397</v>
      </c>
      <c r="E39" s="89"/>
      <c r="F39" s="2" t="s">
        <v>338</v>
      </c>
      <c r="G39" s="2"/>
      <c r="H39" s="2"/>
      <c r="I39" s="2"/>
    </row>
    <row r="40" spans="1:9" ht="22.4">
      <c r="A40" s="91" t="s">
        <v>350</v>
      </c>
      <c r="B40" s="91"/>
      <c r="C40" s="91"/>
      <c r="D40" s="91"/>
      <c r="E40" s="91"/>
      <c r="F40" s="91"/>
      <c r="G40" s="91"/>
      <c r="H40" s="91"/>
      <c r="I40" s="91"/>
    </row>
    <row r="41" spans="1:9" ht="27.1" customHeight="1">
      <c r="A41" s="92" t="s">
        <v>7</v>
      </c>
      <c r="B41" s="92"/>
      <c r="C41" s="92"/>
      <c r="D41" s="92"/>
      <c r="E41" s="92"/>
      <c r="F41" s="92"/>
      <c r="G41" s="92"/>
      <c r="H41" s="92"/>
      <c r="I41" s="92"/>
    </row>
    <row r="42" spans="1:9" ht="27.1" customHeight="1">
      <c r="A42" s="2" t="s">
        <v>351</v>
      </c>
      <c r="B42" s="93" t="s">
        <v>352</v>
      </c>
      <c r="C42" s="93"/>
      <c r="D42" s="93"/>
      <c r="E42" s="93"/>
      <c r="F42" s="2" t="s">
        <v>353</v>
      </c>
      <c r="G42" s="93" t="s">
        <v>398</v>
      </c>
      <c r="H42" s="93"/>
      <c r="I42" s="93"/>
    </row>
    <row r="43" spans="1:9" ht="27.1" customHeight="1">
      <c r="A43" s="2" t="s">
        <v>290</v>
      </c>
      <c r="B43" s="88" t="s">
        <v>304</v>
      </c>
      <c r="C43" s="90"/>
      <c r="D43" s="90"/>
      <c r="E43" s="90"/>
      <c r="F43" s="90"/>
      <c r="G43" s="90"/>
      <c r="H43" s="90"/>
      <c r="I43" s="89"/>
    </row>
    <row r="44" spans="1:9" ht="29.95" customHeight="1">
      <c r="A44" s="2" t="s">
        <v>355</v>
      </c>
      <c r="B44" s="2"/>
      <c r="C44" s="2"/>
      <c r="D44" s="2"/>
      <c r="E44" s="2" t="s">
        <v>314</v>
      </c>
      <c r="F44" s="2" t="s">
        <v>399</v>
      </c>
      <c r="G44" s="2" t="s">
        <v>315</v>
      </c>
      <c r="H44" s="88" t="s">
        <v>388</v>
      </c>
      <c r="I44" s="89"/>
    </row>
    <row r="45" spans="1:9" ht="27.1" customHeight="1">
      <c r="A45" s="2" t="s">
        <v>358</v>
      </c>
      <c r="B45" s="2">
        <v>170</v>
      </c>
      <c r="C45" s="2"/>
      <c r="D45" s="2"/>
      <c r="E45" s="2" t="s">
        <v>359</v>
      </c>
      <c r="F45" s="2"/>
      <c r="G45" s="2"/>
      <c r="H45" s="88"/>
      <c r="I45" s="89"/>
    </row>
    <row r="46" spans="1:9" ht="27.1" customHeight="1">
      <c r="A46" s="2"/>
      <c r="B46" s="2"/>
      <c r="C46" s="2"/>
      <c r="D46" s="2"/>
      <c r="E46" s="2" t="s">
        <v>360</v>
      </c>
      <c r="F46" s="2"/>
      <c r="G46" s="2">
        <v>170</v>
      </c>
      <c r="H46" s="88"/>
      <c r="I46" s="89"/>
    </row>
    <row r="47" spans="1:9" ht="27.1" customHeight="1">
      <c r="A47" s="2"/>
      <c r="B47" s="2"/>
      <c r="C47" s="2"/>
      <c r="D47" s="2"/>
      <c r="E47" s="2" t="s">
        <v>361</v>
      </c>
      <c r="F47" s="2"/>
      <c r="G47" s="2"/>
      <c r="H47" s="88"/>
      <c r="I47" s="89"/>
    </row>
    <row r="48" spans="1:9" ht="51" customHeight="1">
      <c r="A48" s="2" t="s">
        <v>362</v>
      </c>
      <c r="B48" s="85" t="s">
        <v>400</v>
      </c>
      <c r="C48" s="87"/>
      <c r="D48" s="87"/>
      <c r="E48" s="87"/>
      <c r="F48" s="87"/>
      <c r="G48" s="87"/>
      <c r="H48" s="87"/>
      <c r="I48" s="86"/>
    </row>
    <row r="49" spans="1:9" ht="54" customHeight="1">
      <c r="A49" s="2" t="s">
        <v>317</v>
      </c>
      <c r="B49" s="85" t="s">
        <v>400</v>
      </c>
      <c r="C49" s="87"/>
      <c r="D49" s="87"/>
      <c r="E49" s="87"/>
      <c r="F49" s="87"/>
      <c r="G49" s="87"/>
      <c r="H49" s="87"/>
      <c r="I49" s="86"/>
    </row>
    <row r="50" spans="1:9" ht="24.05" customHeight="1">
      <c r="A50" s="2" t="s">
        <v>364</v>
      </c>
      <c r="B50" s="2" t="s">
        <v>321</v>
      </c>
      <c r="C50" s="2" t="s">
        <v>322</v>
      </c>
      <c r="D50" s="88" t="s">
        <v>323</v>
      </c>
      <c r="E50" s="89"/>
      <c r="F50" s="2" t="s">
        <v>325</v>
      </c>
      <c r="G50" s="2" t="s">
        <v>326</v>
      </c>
      <c r="H50" s="2" t="s">
        <v>365</v>
      </c>
      <c r="I50" s="2" t="s">
        <v>327</v>
      </c>
    </row>
    <row r="51" spans="1:9" ht="24.05" customHeight="1">
      <c r="A51" s="2"/>
      <c r="B51" s="2" t="s">
        <v>328</v>
      </c>
      <c r="C51" s="2" t="s">
        <v>329</v>
      </c>
      <c r="D51" s="85" t="s">
        <v>366</v>
      </c>
      <c r="E51" s="86"/>
      <c r="F51" s="2" t="s">
        <v>367</v>
      </c>
      <c r="G51" s="2">
        <v>100</v>
      </c>
      <c r="H51" s="2" t="s">
        <v>368</v>
      </c>
      <c r="I51" s="2">
        <v>10</v>
      </c>
    </row>
    <row r="52" spans="1:9" ht="24.05" customHeight="1">
      <c r="A52" s="2"/>
      <c r="B52" s="2" t="s">
        <v>328</v>
      </c>
      <c r="C52" s="2" t="s">
        <v>343</v>
      </c>
      <c r="D52" s="85" t="s">
        <v>344</v>
      </c>
      <c r="E52" s="86"/>
      <c r="F52" s="2" t="s">
        <v>338</v>
      </c>
      <c r="G52" s="2"/>
      <c r="H52" s="2" t="s">
        <v>401</v>
      </c>
      <c r="I52" s="2"/>
    </row>
    <row r="53" spans="1:9" ht="24.05" customHeight="1">
      <c r="A53" s="2"/>
      <c r="B53" s="2" t="s">
        <v>328</v>
      </c>
      <c r="C53" s="2" t="s">
        <v>345</v>
      </c>
      <c r="D53" s="83" t="s">
        <v>405</v>
      </c>
      <c r="E53" s="84"/>
      <c r="F53" s="2" t="s">
        <v>338</v>
      </c>
      <c r="G53" s="2"/>
      <c r="H53" s="2"/>
      <c r="I53" s="2"/>
    </row>
    <row r="54" spans="1:9" ht="45.1" customHeight="1">
      <c r="A54" s="2"/>
      <c r="B54" s="2" t="s">
        <v>328</v>
      </c>
      <c r="C54" s="2" t="s">
        <v>329</v>
      </c>
      <c r="D54" s="85" t="s">
        <v>402</v>
      </c>
      <c r="E54" s="86"/>
      <c r="F54" s="2" t="s">
        <v>332</v>
      </c>
      <c r="G54" s="2"/>
      <c r="H54" s="2" t="s">
        <v>331</v>
      </c>
      <c r="I54" s="2"/>
    </row>
    <row r="55" spans="1:9" ht="27.1" customHeight="1">
      <c r="A55" s="2"/>
      <c r="B55" s="2" t="s">
        <v>374</v>
      </c>
      <c r="C55" s="2" t="s">
        <v>379</v>
      </c>
      <c r="D55" s="83" t="s">
        <v>403</v>
      </c>
      <c r="E55" s="84"/>
      <c r="F55" s="2" t="s">
        <v>338</v>
      </c>
      <c r="G55" s="2"/>
      <c r="H55" s="2"/>
      <c r="I55" s="2"/>
    </row>
    <row r="56" spans="1:9" ht="26.2" customHeight="1">
      <c r="A56" s="2"/>
      <c r="B56" s="2" t="s">
        <v>383</v>
      </c>
      <c r="C56" s="2" t="s">
        <v>384</v>
      </c>
      <c r="D56" s="83" t="s">
        <v>397</v>
      </c>
      <c r="E56" s="84"/>
      <c r="F56" s="2" t="s">
        <v>338</v>
      </c>
      <c r="G56" s="2"/>
      <c r="H56" s="2"/>
      <c r="I56" s="2"/>
    </row>
  </sheetData>
  <mergeCells count="59">
    <mergeCell ref="A1:I1"/>
    <mergeCell ref="A2:I2"/>
    <mergeCell ref="B3:E3"/>
    <mergeCell ref="G3:I3"/>
    <mergeCell ref="B4:I4"/>
    <mergeCell ref="H5:I5"/>
    <mergeCell ref="H6:I6"/>
    <mergeCell ref="H7:I7"/>
    <mergeCell ref="H8:I8"/>
    <mergeCell ref="B9:I9"/>
    <mergeCell ref="B10:I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1:I21"/>
    <mergeCell ref="A22:I22"/>
    <mergeCell ref="B23:E23"/>
    <mergeCell ref="G23:I23"/>
    <mergeCell ref="B24:I24"/>
    <mergeCell ref="H25:I25"/>
    <mergeCell ref="H26:I26"/>
    <mergeCell ref="H27:I27"/>
    <mergeCell ref="H28:I28"/>
    <mergeCell ref="B29:I29"/>
    <mergeCell ref="B30:I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I40"/>
    <mergeCell ref="A41:I41"/>
    <mergeCell ref="B42:E42"/>
    <mergeCell ref="G42:I42"/>
    <mergeCell ref="B43:I43"/>
    <mergeCell ref="H44:I44"/>
    <mergeCell ref="H45:I45"/>
    <mergeCell ref="H46:I46"/>
    <mergeCell ref="H47:I47"/>
    <mergeCell ref="D53:E53"/>
    <mergeCell ref="D54:E54"/>
    <mergeCell ref="D55:E55"/>
    <mergeCell ref="D56:E56"/>
    <mergeCell ref="B48:I48"/>
    <mergeCell ref="B49:I49"/>
    <mergeCell ref="D50:E50"/>
    <mergeCell ref="D51:E51"/>
    <mergeCell ref="D52:E52"/>
  </mergeCells>
  <phoneticPr fontId="39" type="noConversion"/>
  <printOptions horizontalCentered="1"/>
  <pageMargins left="0.39305555555555599" right="0.39305555555555599" top="0.66874999999999996" bottom="7.8472222222222193E-2" header="0" footer="0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abSelected="1" workbookViewId="0">
      <selection activeCell="D53" sqref="D53:E53"/>
    </sheetView>
  </sheetViews>
  <sheetFormatPr defaultColWidth="10" defaultRowHeight="14.55"/>
  <cols>
    <col min="1" max="1" width="0.21875" customWidth="1"/>
    <col min="2" max="2" width="23.664062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6.33203125" customWidth="1"/>
    <col min="9" max="12" width="9.77734375" customWidth="1"/>
  </cols>
  <sheetData>
    <row r="1" spans="1:8" ht="16.350000000000001" customHeight="1">
      <c r="A1" s="6"/>
      <c r="B1" s="7" t="s">
        <v>5</v>
      </c>
    </row>
    <row r="2" spans="1:8" ht="16.350000000000001" customHeight="1"/>
    <row r="3" spans="1:8" ht="40.549999999999997" customHeight="1">
      <c r="B3" s="58" t="s">
        <v>6</v>
      </c>
      <c r="C3" s="58"/>
      <c r="D3" s="58"/>
      <c r="E3" s="58"/>
      <c r="F3" s="58"/>
      <c r="G3" s="58"/>
      <c r="H3" s="58"/>
    </row>
    <row r="4" spans="1:8" ht="23.3" customHeight="1">
      <c r="H4" s="31" t="s">
        <v>7</v>
      </c>
    </row>
    <row r="5" spans="1:8" ht="43.15" customHeight="1">
      <c r="B5" s="59" t="s">
        <v>8</v>
      </c>
      <c r="C5" s="59"/>
      <c r="D5" s="59" t="s">
        <v>9</v>
      </c>
      <c r="E5" s="59"/>
      <c r="F5" s="59"/>
      <c r="G5" s="59"/>
      <c r="H5" s="59"/>
    </row>
    <row r="6" spans="1:8" ht="43.15" customHeight="1">
      <c r="B6" s="32" t="s">
        <v>10</v>
      </c>
      <c r="C6" s="32" t="s">
        <v>11</v>
      </c>
      <c r="D6" s="32" t="s">
        <v>10</v>
      </c>
      <c r="E6" s="32" t="s">
        <v>12</v>
      </c>
      <c r="F6" s="19" t="s">
        <v>13</v>
      </c>
      <c r="G6" s="19" t="s">
        <v>14</v>
      </c>
      <c r="H6" s="19" t="s">
        <v>15</v>
      </c>
    </row>
    <row r="7" spans="1:8" ht="24.2" customHeight="1">
      <c r="B7" s="33" t="s">
        <v>16</v>
      </c>
      <c r="C7" s="50">
        <v>1085.55</v>
      </c>
      <c r="D7" s="33" t="s">
        <v>17</v>
      </c>
      <c r="E7" s="50">
        <f>SUM(E8:E12)</f>
        <v>1085.56</v>
      </c>
      <c r="F7" s="50">
        <v>959.55</v>
      </c>
      <c r="G7" s="50">
        <v>126</v>
      </c>
      <c r="H7" s="50">
        <f t="shared" ref="H7" si="0">SUM(H8:H11)</f>
        <v>0</v>
      </c>
    </row>
    <row r="8" spans="1:8" ht="23.3" customHeight="1">
      <c r="B8" s="24" t="s">
        <v>18</v>
      </c>
      <c r="C8" s="34">
        <v>959.55</v>
      </c>
      <c r="D8" s="24" t="s">
        <v>19</v>
      </c>
      <c r="E8" s="34">
        <v>0</v>
      </c>
      <c r="F8" s="34"/>
      <c r="G8" s="34"/>
      <c r="H8" s="34"/>
    </row>
    <row r="9" spans="1:8" ht="23.3" customHeight="1">
      <c r="B9" s="24" t="s">
        <v>20</v>
      </c>
      <c r="C9" s="34">
        <v>126</v>
      </c>
      <c r="D9" s="24" t="s">
        <v>21</v>
      </c>
      <c r="E9" s="34">
        <v>941.84</v>
      </c>
      <c r="F9" s="34">
        <v>941.84</v>
      </c>
      <c r="G9" s="34"/>
      <c r="H9" s="34"/>
    </row>
    <row r="10" spans="1:8" ht="23.3" customHeight="1">
      <c r="B10" s="24" t="s">
        <v>22</v>
      </c>
      <c r="C10" s="34"/>
      <c r="D10" s="24" t="s">
        <v>23</v>
      </c>
      <c r="E10" s="34">
        <v>8.26</v>
      </c>
      <c r="F10" s="34">
        <v>8.26</v>
      </c>
      <c r="G10" s="34"/>
      <c r="H10" s="34"/>
    </row>
    <row r="11" spans="1:8" ht="23.3" customHeight="1">
      <c r="B11" s="24"/>
      <c r="C11" s="34"/>
      <c r="D11" s="24" t="s">
        <v>24</v>
      </c>
      <c r="E11" s="34">
        <v>9.4600000000000009</v>
      </c>
      <c r="F11" s="34">
        <v>9.4600000000000009</v>
      </c>
      <c r="G11" s="34"/>
      <c r="H11" s="34"/>
    </row>
    <row r="12" spans="1:8" ht="16.350000000000001" customHeight="1">
      <c r="B12" s="9"/>
      <c r="C12" s="51"/>
      <c r="D12" s="24" t="s">
        <v>25</v>
      </c>
      <c r="E12" s="34">
        <v>126</v>
      </c>
      <c r="F12" s="51"/>
      <c r="G12" s="34">
        <v>126</v>
      </c>
      <c r="H12" s="51"/>
    </row>
    <row r="13" spans="1:8" ht="22.4" customHeight="1">
      <c r="B13" s="15" t="s">
        <v>26</v>
      </c>
      <c r="C13" s="51"/>
      <c r="D13" s="15" t="s">
        <v>27</v>
      </c>
      <c r="E13" s="51"/>
      <c r="F13" s="51"/>
      <c r="G13" s="51"/>
      <c r="H13" s="51"/>
    </row>
    <row r="14" spans="1:8" ht="21.65" customHeight="1">
      <c r="B14" s="52" t="s">
        <v>28</v>
      </c>
      <c r="C14" s="51"/>
      <c r="D14" s="9"/>
      <c r="E14" s="51"/>
      <c r="F14" s="51"/>
      <c r="G14" s="51"/>
      <c r="H14" s="51"/>
    </row>
    <row r="15" spans="1:8" ht="20.75" customHeight="1">
      <c r="B15" s="52" t="s">
        <v>29</v>
      </c>
      <c r="C15" s="51"/>
      <c r="D15" s="9"/>
      <c r="E15" s="51"/>
      <c r="F15" s="51"/>
      <c r="G15" s="51"/>
      <c r="H15" s="51"/>
    </row>
    <row r="16" spans="1:8" ht="20.75" customHeight="1">
      <c r="B16" s="52" t="s">
        <v>30</v>
      </c>
      <c r="C16" s="51"/>
      <c r="D16" s="9"/>
      <c r="E16" s="51"/>
      <c r="F16" s="51"/>
      <c r="G16" s="51"/>
      <c r="H16" s="51"/>
    </row>
    <row r="17" spans="2:8" ht="16.350000000000001" customHeight="1">
      <c r="B17" s="9"/>
      <c r="C17" s="51"/>
      <c r="D17" s="9"/>
      <c r="E17" s="51"/>
      <c r="F17" s="51"/>
      <c r="G17" s="51"/>
      <c r="H17" s="51"/>
    </row>
    <row r="18" spans="2:8" ht="24.2" customHeight="1">
      <c r="B18" s="33" t="s">
        <v>31</v>
      </c>
      <c r="C18" s="50">
        <v>1085.55</v>
      </c>
      <c r="D18" s="33" t="s">
        <v>32</v>
      </c>
      <c r="E18" s="50">
        <v>1085.55</v>
      </c>
      <c r="F18" s="50">
        <v>959.55</v>
      </c>
      <c r="G18" s="50">
        <v>126</v>
      </c>
      <c r="H18" s="50"/>
    </row>
  </sheetData>
  <mergeCells count="3">
    <mergeCell ref="B3:H3"/>
    <mergeCell ref="B5:C5"/>
    <mergeCell ref="D5:H5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topLeftCell="A9" workbookViewId="0">
      <selection activeCell="D53" sqref="D53:E53"/>
    </sheetView>
  </sheetViews>
  <sheetFormatPr defaultColWidth="10" defaultRowHeight="14.55"/>
  <cols>
    <col min="1" max="1" width="0.109375" customWidth="1"/>
    <col min="2" max="2" width="12.33203125" customWidth="1"/>
    <col min="3" max="3" width="36.77734375" customWidth="1"/>
    <col min="4" max="4" width="13" style="5" customWidth="1"/>
    <col min="5" max="5" width="11.6640625" customWidth="1"/>
    <col min="6" max="6" width="15.44140625" customWidth="1"/>
    <col min="7" max="7" width="13.21875" customWidth="1"/>
    <col min="8" max="8" width="9.77734375" customWidth="1"/>
  </cols>
  <sheetData>
    <row r="1" spans="1:7" ht="16.350000000000001" customHeight="1">
      <c r="A1" s="6"/>
      <c r="B1" s="7" t="s">
        <v>33</v>
      </c>
      <c r="C1" s="6"/>
      <c r="D1" s="46"/>
      <c r="E1" s="6"/>
      <c r="F1" s="6"/>
      <c r="G1" s="6"/>
    </row>
    <row r="2" spans="1:7" ht="16.350000000000001" customHeight="1"/>
    <row r="3" spans="1:7" ht="21.65" customHeight="1">
      <c r="B3" s="62" t="s">
        <v>34</v>
      </c>
      <c r="C3" s="62"/>
      <c r="D3" s="62"/>
      <c r="E3" s="62"/>
      <c r="F3" s="62"/>
      <c r="G3" s="62"/>
    </row>
    <row r="4" spans="1:7" ht="20" customHeight="1">
      <c r="B4" s="62"/>
      <c r="C4" s="62"/>
      <c r="D4" s="62"/>
      <c r="E4" s="62"/>
      <c r="F4" s="62"/>
      <c r="G4" s="62"/>
    </row>
    <row r="5" spans="1:7" ht="16.350000000000001" customHeight="1">
      <c r="B5" s="6"/>
      <c r="C5" s="6"/>
      <c r="D5" s="46"/>
      <c r="E5" s="6"/>
      <c r="F5" s="6"/>
      <c r="G5" s="6"/>
    </row>
    <row r="6" spans="1:7" ht="20.75" customHeight="1">
      <c r="B6" s="6"/>
      <c r="C6" s="6"/>
      <c r="D6" s="46"/>
      <c r="E6" s="6"/>
      <c r="F6" s="6"/>
      <c r="G6" s="30" t="s">
        <v>7</v>
      </c>
    </row>
    <row r="7" spans="1:7" ht="34.5" customHeight="1">
      <c r="B7" s="60" t="s">
        <v>35</v>
      </c>
      <c r="C7" s="60"/>
      <c r="D7" s="60" t="s">
        <v>36</v>
      </c>
      <c r="E7" s="60" t="s">
        <v>37</v>
      </c>
      <c r="F7" s="60"/>
      <c r="G7" s="60"/>
    </row>
    <row r="8" spans="1:7" ht="29.2" customHeight="1">
      <c r="B8" s="42" t="s">
        <v>38</v>
      </c>
      <c r="C8" s="42" t="s">
        <v>39</v>
      </c>
      <c r="D8" s="60"/>
      <c r="E8" s="42" t="s">
        <v>40</v>
      </c>
      <c r="F8" s="42" t="s">
        <v>41</v>
      </c>
      <c r="G8" s="42" t="s">
        <v>42</v>
      </c>
    </row>
    <row r="9" spans="1:7" ht="22.4" customHeight="1">
      <c r="B9" s="61" t="s">
        <v>12</v>
      </c>
      <c r="C9" s="61"/>
      <c r="D9" s="47">
        <f>D10+D15+D19+D24</f>
        <v>39.83</v>
      </c>
      <c r="E9" s="48">
        <f>F9+G9</f>
        <v>36.5</v>
      </c>
      <c r="F9" s="48">
        <f>F10+F14+F19+F24</f>
        <v>36.5</v>
      </c>
      <c r="G9" s="48"/>
    </row>
    <row r="10" spans="1:7" ht="20" customHeight="1">
      <c r="B10" s="14" t="s">
        <v>43</v>
      </c>
      <c r="C10" s="10" t="s">
        <v>19</v>
      </c>
      <c r="D10" s="13"/>
      <c r="E10" s="48">
        <f t="shared" ref="E10:E13" si="0">F10+G10</f>
        <v>0</v>
      </c>
      <c r="F10" s="17"/>
      <c r="G10" s="17"/>
    </row>
    <row r="11" spans="1:7" ht="17.25" customHeight="1">
      <c r="B11" s="14" t="s">
        <v>44</v>
      </c>
      <c r="C11" s="10" t="s">
        <v>45</v>
      </c>
      <c r="D11" s="13"/>
      <c r="E11" s="48">
        <f t="shared" si="0"/>
        <v>0</v>
      </c>
      <c r="F11" s="17"/>
      <c r="G11" s="17"/>
    </row>
    <row r="12" spans="1:7" ht="18.95" customHeight="1">
      <c r="B12" s="14" t="s">
        <v>46</v>
      </c>
      <c r="C12" s="10" t="s">
        <v>47</v>
      </c>
      <c r="D12" s="13"/>
      <c r="E12" s="48">
        <f t="shared" si="0"/>
        <v>0</v>
      </c>
      <c r="F12" s="17"/>
      <c r="G12" s="17"/>
    </row>
    <row r="13" spans="1:7" ht="18.95" customHeight="1">
      <c r="B13" s="14" t="s">
        <v>48</v>
      </c>
      <c r="C13" s="10" t="s">
        <v>49</v>
      </c>
      <c r="D13" s="13"/>
      <c r="E13" s="48">
        <f t="shared" si="0"/>
        <v>0</v>
      </c>
      <c r="F13" s="17"/>
      <c r="G13" s="17"/>
    </row>
    <row r="14" spans="1:7" ht="20" customHeight="1">
      <c r="B14" s="14" t="s">
        <v>50</v>
      </c>
      <c r="C14" s="10" t="s">
        <v>21</v>
      </c>
      <c r="D14" s="13">
        <f>D15</f>
        <v>18.46</v>
      </c>
      <c r="E14" s="17">
        <f t="shared" ref="E14:E26" si="1">F14+G14</f>
        <v>18.78</v>
      </c>
      <c r="F14" s="17">
        <f>F15</f>
        <v>18.78</v>
      </c>
      <c r="G14" s="17"/>
    </row>
    <row r="15" spans="1:7" ht="17.25" customHeight="1">
      <c r="B15" s="14" t="s">
        <v>51</v>
      </c>
      <c r="C15" s="10" t="s">
        <v>52</v>
      </c>
      <c r="D15" s="13">
        <f>D16+D17</f>
        <v>18.46</v>
      </c>
      <c r="E15" s="17">
        <f t="shared" si="1"/>
        <v>18.78</v>
      </c>
      <c r="F15" s="17">
        <f>F16+F17+F18</f>
        <v>18.78</v>
      </c>
      <c r="G15" s="17"/>
    </row>
    <row r="16" spans="1:7" ht="18.95" customHeight="1">
      <c r="B16" s="14" t="s">
        <v>53</v>
      </c>
      <c r="C16" s="10" t="s">
        <v>54</v>
      </c>
      <c r="D16" s="13">
        <v>12.31</v>
      </c>
      <c r="E16" s="17">
        <f t="shared" si="1"/>
        <v>12.52</v>
      </c>
      <c r="F16" s="17">
        <v>12.52</v>
      </c>
      <c r="G16" s="17"/>
    </row>
    <row r="17" spans="2:7" ht="18.95" customHeight="1">
      <c r="B17" s="14" t="s">
        <v>55</v>
      </c>
      <c r="C17" s="10" t="s">
        <v>56</v>
      </c>
      <c r="D17" s="13">
        <v>6.15</v>
      </c>
      <c r="E17" s="17">
        <f t="shared" si="1"/>
        <v>6.26</v>
      </c>
      <c r="F17" s="17">
        <v>6.26</v>
      </c>
      <c r="G17" s="17"/>
    </row>
    <row r="18" spans="2:7" ht="18.95" customHeight="1">
      <c r="B18" s="14" t="s">
        <v>57</v>
      </c>
      <c r="C18" s="10" t="s">
        <v>58</v>
      </c>
      <c r="D18" s="13"/>
      <c r="E18" s="17">
        <f t="shared" si="1"/>
        <v>0</v>
      </c>
      <c r="F18" s="17">
        <v>0</v>
      </c>
      <c r="G18" s="17"/>
    </row>
    <row r="19" spans="2:7" ht="20" customHeight="1">
      <c r="B19" s="14" t="s">
        <v>59</v>
      </c>
      <c r="C19" s="10" t="s">
        <v>23</v>
      </c>
      <c r="D19" s="13">
        <f>D20</f>
        <v>12.07</v>
      </c>
      <c r="E19" s="17">
        <f t="shared" si="1"/>
        <v>8.26</v>
      </c>
      <c r="F19" s="17">
        <f>F20</f>
        <v>8.26</v>
      </c>
      <c r="G19" s="17"/>
    </row>
    <row r="20" spans="2:7" ht="17.25" customHeight="1">
      <c r="B20" s="14" t="s">
        <v>60</v>
      </c>
      <c r="C20" s="10" t="s">
        <v>61</v>
      </c>
      <c r="D20" s="13">
        <f>D21+D22+D23</f>
        <v>12.07</v>
      </c>
      <c r="E20" s="17">
        <f t="shared" si="1"/>
        <v>8.26</v>
      </c>
      <c r="F20" s="17">
        <f>F21+F22+F23</f>
        <v>8.26</v>
      </c>
      <c r="G20" s="17"/>
    </row>
    <row r="21" spans="2:7" ht="18.95" customHeight="1">
      <c r="B21" s="14" t="s">
        <v>62</v>
      </c>
      <c r="C21" s="10" t="s">
        <v>63</v>
      </c>
      <c r="D21" s="13">
        <v>3.88</v>
      </c>
      <c r="E21" s="17">
        <f t="shared" si="1"/>
        <v>4.01</v>
      </c>
      <c r="F21" s="17">
        <v>4.01</v>
      </c>
      <c r="G21" s="17"/>
    </row>
    <row r="22" spans="2:7" ht="18.95" customHeight="1">
      <c r="B22" s="14" t="s">
        <v>64</v>
      </c>
      <c r="C22" s="10" t="s">
        <v>65</v>
      </c>
      <c r="D22" s="13">
        <v>2.27</v>
      </c>
      <c r="E22" s="17">
        <f t="shared" si="1"/>
        <v>0</v>
      </c>
      <c r="F22" s="17"/>
      <c r="G22" s="17"/>
    </row>
    <row r="23" spans="2:7" ht="18.95" customHeight="1">
      <c r="B23" s="14" t="s">
        <v>66</v>
      </c>
      <c r="C23" s="10" t="s">
        <v>67</v>
      </c>
      <c r="D23" s="13">
        <v>5.92</v>
      </c>
      <c r="E23" s="17">
        <f t="shared" si="1"/>
        <v>4.25</v>
      </c>
      <c r="F23" s="17">
        <v>4.25</v>
      </c>
      <c r="G23" s="17"/>
    </row>
    <row r="24" spans="2:7" ht="20" customHeight="1">
      <c r="B24" s="14" t="s">
        <v>68</v>
      </c>
      <c r="C24" s="10" t="s">
        <v>24</v>
      </c>
      <c r="D24" s="13">
        <f>D25</f>
        <v>9.3000000000000007</v>
      </c>
      <c r="E24" s="17">
        <f t="shared" si="1"/>
        <v>9.4600000000000009</v>
      </c>
      <c r="F24" s="17">
        <f>F25</f>
        <v>9.4600000000000009</v>
      </c>
      <c r="G24" s="17"/>
    </row>
    <row r="25" spans="2:7" ht="17.25" customHeight="1">
      <c r="B25" s="14" t="s">
        <v>69</v>
      </c>
      <c r="C25" s="10" t="s">
        <v>70</v>
      </c>
      <c r="D25" s="13">
        <f>D26</f>
        <v>9.3000000000000007</v>
      </c>
      <c r="E25" s="17">
        <f t="shared" si="1"/>
        <v>9.4600000000000009</v>
      </c>
      <c r="F25" s="17">
        <f>F26</f>
        <v>9.4600000000000009</v>
      </c>
      <c r="G25" s="17"/>
    </row>
    <row r="26" spans="2:7" ht="18.95" customHeight="1">
      <c r="B26" s="14" t="s">
        <v>71</v>
      </c>
      <c r="C26" s="10" t="s">
        <v>72</v>
      </c>
      <c r="D26" s="13">
        <v>9.3000000000000007</v>
      </c>
      <c r="E26" s="17">
        <f t="shared" si="1"/>
        <v>9.4600000000000009</v>
      </c>
      <c r="F26" s="17">
        <v>9.4600000000000009</v>
      </c>
      <c r="G26" s="17"/>
    </row>
    <row r="27" spans="2:7" ht="23.3" customHeight="1">
      <c r="B27" s="49"/>
      <c r="C27" s="6"/>
      <c r="D27" s="46"/>
      <c r="E27" s="6"/>
      <c r="F27" s="6"/>
      <c r="G27" s="6"/>
    </row>
  </sheetData>
  <mergeCells count="5">
    <mergeCell ref="B7:C7"/>
    <mergeCell ref="E7:G7"/>
    <mergeCell ref="B9:C9"/>
    <mergeCell ref="D7:D8"/>
    <mergeCell ref="B3:G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abSelected="1" topLeftCell="A13" workbookViewId="0">
      <selection activeCell="D53" sqref="D53:E53"/>
    </sheetView>
  </sheetViews>
  <sheetFormatPr defaultColWidth="10" defaultRowHeight="14.55"/>
  <cols>
    <col min="1" max="1" width="0.21875" customWidth="1"/>
    <col min="2" max="2" width="12.77734375" customWidth="1"/>
    <col min="3" max="3" width="30.33203125" customWidth="1"/>
    <col min="4" max="4" width="17.109375" customWidth="1"/>
    <col min="5" max="5" width="16.44140625" customWidth="1"/>
    <col min="6" max="6" width="17.44140625" customWidth="1"/>
    <col min="7" max="7" width="9.77734375" customWidth="1"/>
  </cols>
  <sheetData>
    <row r="1" spans="1:6" ht="18.149999999999999" customHeight="1">
      <c r="A1" s="6"/>
      <c r="B1" s="45" t="s">
        <v>73</v>
      </c>
      <c r="C1" s="35"/>
      <c r="D1" s="35"/>
      <c r="E1" s="35"/>
      <c r="F1" s="35"/>
    </row>
    <row r="2" spans="1:6" ht="16.350000000000001" customHeight="1"/>
    <row r="3" spans="1:6" ht="16.350000000000001" customHeight="1">
      <c r="B3" s="66" t="s">
        <v>74</v>
      </c>
      <c r="C3" s="66"/>
      <c r="D3" s="66"/>
      <c r="E3" s="66"/>
      <c r="F3" s="66"/>
    </row>
    <row r="4" spans="1:6" ht="16.350000000000001" customHeight="1">
      <c r="B4" s="66"/>
      <c r="C4" s="66"/>
      <c r="D4" s="66"/>
      <c r="E4" s="66"/>
      <c r="F4" s="66"/>
    </row>
    <row r="5" spans="1:6" ht="16.350000000000001" customHeight="1">
      <c r="B5" s="63" t="s">
        <v>75</v>
      </c>
      <c r="C5" s="63"/>
      <c r="D5" s="63"/>
      <c r="E5" s="63"/>
      <c r="F5" s="63"/>
    </row>
    <row r="6" spans="1:6" ht="20" customHeight="1">
      <c r="B6" s="35"/>
      <c r="C6" s="35"/>
      <c r="D6" s="35"/>
      <c r="E6" s="35"/>
      <c r="F6" s="30" t="s">
        <v>7</v>
      </c>
    </row>
    <row r="7" spans="1:6" ht="36.15" customHeight="1">
      <c r="B7" s="64" t="s">
        <v>76</v>
      </c>
      <c r="C7" s="64"/>
      <c r="D7" s="64" t="s">
        <v>77</v>
      </c>
      <c r="E7" s="64"/>
      <c r="F7" s="64"/>
    </row>
    <row r="8" spans="1:6" ht="27.55" customHeight="1">
      <c r="B8" s="37" t="s">
        <v>78</v>
      </c>
      <c r="C8" s="37" t="s">
        <v>39</v>
      </c>
      <c r="D8" s="37" t="s">
        <v>79</v>
      </c>
      <c r="E8" s="37" t="s">
        <v>80</v>
      </c>
      <c r="F8" s="37" t="s">
        <v>81</v>
      </c>
    </row>
    <row r="9" spans="1:6" ht="20" customHeight="1">
      <c r="B9" s="65" t="s">
        <v>12</v>
      </c>
      <c r="C9" s="65"/>
      <c r="D9" s="38">
        <f>E9+F9</f>
        <v>163.35</v>
      </c>
      <c r="E9" s="38">
        <f>E10+E22+E40</f>
        <v>147.79999999999998</v>
      </c>
      <c r="F9" s="38">
        <f>F10+F22+F40</f>
        <v>15.55</v>
      </c>
    </row>
    <row r="10" spans="1:6" ht="20" customHeight="1">
      <c r="B10" s="14" t="s">
        <v>82</v>
      </c>
      <c r="C10" s="10" t="s">
        <v>83</v>
      </c>
      <c r="D10" s="39">
        <f>E10+F10</f>
        <v>132.66</v>
      </c>
      <c r="E10" s="39">
        <v>132.66</v>
      </c>
      <c r="F10" s="39"/>
    </row>
    <row r="11" spans="1:6" ht="18.95" customHeight="1">
      <c r="B11" s="14" t="s">
        <v>84</v>
      </c>
      <c r="C11" s="10" t="s">
        <v>85</v>
      </c>
      <c r="D11" s="39">
        <f>E11+F11</f>
        <v>42.14</v>
      </c>
      <c r="E11" s="39">
        <v>42.14</v>
      </c>
      <c r="F11" s="39"/>
    </row>
    <row r="12" spans="1:6" ht="18.95" customHeight="1">
      <c r="B12" s="14" t="s">
        <v>86</v>
      </c>
      <c r="C12" s="10" t="s">
        <v>87</v>
      </c>
      <c r="D12" s="39">
        <f t="shared" ref="D12:D22" si="0">E12+F12</f>
        <v>19.62</v>
      </c>
      <c r="E12" s="39">
        <v>19.62</v>
      </c>
      <c r="F12" s="39"/>
    </row>
    <row r="13" spans="1:6" ht="18.95" customHeight="1">
      <c r="B13" s="14" t="s">
        <v>88</v>
      </c>
      <c r="C13" s="10" t="s">
        <v>89</v>
      </c>
      <c r="D13" s="39">
        <f t="shared" si="0"/>
        <v>3.75</v>
      </c>
      <c r="E13" s="39">
        <v>3.75</v>
      </c>
      <c r="F13" s="39"/>
    </row>
    <row r="14" spans="1:6" ht="18.95" customHeight="1">
      <c r="B14" s="14" t="s">
        <v>90</v>
      </c>
      <c r="C14" s="10" t="s">
        <v>91</v>
      </c>
      <c r="D14" s="39">
        <f t="shared" si="0"/>
        <v>20</v>
      </c>
      <c r="E14" s="39">
        <v>20</v>
      </c>
      <c r="F14" s="39"/>
    </row>
    <row r="15" spans="1:6" ht="18.95" customHeight="1">
      <c r="B15" s="14" t="s">
        <v>92</v>
      </c>
      <c r="C15" s="10" t="s">
        <v>93</v>
      </c>
      <c r="D15" s="39">
        <f t="shared" si="0"/>
        <v>12.52</v>
      </c>
      <c r="E15" s="39">
        <v>12.52</v>
      </c>
      <c r="F15" s="39"/>
    </row>
    <row r="16" spans="1:6" ht="18.95" customHeight="1">
      <c r="B16" s="14" t="s">
        <v>94</v>
      </c>
      <c r="C16" s="10" t="s">
        <v>95</v>
      </c>
      <c r="D16" s="39">
        <f t="shared" si="0"/>
        <v>6.26</v>
      </c>
      <c r="E16" s="39">
        <v>6.26</v>
      </c>
      <c r="F16" s="39"/>
    </row>
    <row r="17" spans="2:6" ht="18.95" customHeight="1">
      <c r="B17" s="14" t="s">
        <v>96</v>
      </c>
      <c r="C17" s="10" t="s">
        <v>97</v>
      </c>
      <c r="D17" s="39">
        <f t="shared" si="0"/>
        <v>6.31</v>
      </c>
      <c r="E17" s="39">
        <v>6.31</v>
      </c>
      <c r="F17" s="39"/>
    </row>
    <row r="18" spans="2:6" ht="18.95" customHeight="1">
      <c r="B18" s="14" t="s">
        <v>98</v>
      </c>
      <c r="C18" s="10" t="s">
        <v>99</v>
      </c>
      <c r="D18" s="39">
        <f t="shared" si="0"/>
        <v>1.81</v>
      </c>
      <c r="E18" s="39">
        <v>1.81</v>
      </c>
      <c r="F18" s="39"/>
    </row>
    <row r="19" spans="2:6" ht="18.95" customHeight="1">
      <c r="B19" s="14" t="s">
        <v>100</v>
      </c>
      <c r="C19" s="10" t="s">
        <v>101</v>
      </c>
      <c r="D19" s="39">
        <f t="shared" si="0"/>
        <v>9.4600000000000009</v>
      </c>
      <c r="E19" s="39">
        <v>9.4600000000000009</v>
      </c>
      <c r="F19" s="39"/>
    </row>
    <row r="20" spans="2:6" ht="18.95" customHeight="1">
      <c r="B20" s="14" t="s">
        <v>102</v>
      </c>
      <c r="C20" s="10" t="s">
        <v>103</v>
      </c>
      <c r="D20" s="39">
        <f t="shared" si="0"/>
        <v>2.44</v>
      </c>
      <c r="E20" s="39">
        <v>2.44</v>
      </c>
      <c r="F20" s="39"/>
    </row>
    <row r="21" spans="2:6" ht="18.95" customHeight="1">
      <c r="B21" s="14" t="s">
        <v>104</v>
      </c>
      <c r="C21" s="10" t="s">
        <v>105</v>
      </c>
      <c r="D21" s="39">
        <f t="shared" si="0"/>
        <v>8.34</v>
      </c>
      <c r="E21" s="39">
        <v>8.34</v>
      </c>
      <c r="F21" s="39"/>
    </row>
    <row r="22" spans="2:6" ht="20" customHeight="1">
      <c r="B22" s="14" t="s">
        <v>106</v>
      </c>
      <c r="C22" s="10" t="s">
        <v>107</v>
      </c>
      <c r="D22" s="39">
        <f t="shared" si="0"/>
        <v>20.69</v>
      </c>
      <c r="E22" s="39">
        <v>5.14</v>
      </c>
      <c r="F22" s="39">
        <f>SUM(F23:F38)</f>
        <v>15.55</v>
      </c>
    </row>
    <row r="23" spans="2:6" ht="18.95" customHeight="1">
      <c r="B23" s="14" t="s">
        <v>108</v>
      </c>
      <c r="C23" s="10" t="s">
        <v>109</v>
      </c>
      <c r="D23" s="39">
        <f t="shared" ref="D23:D41" si="1">E23+F23</f>
        <v>3</v>
      </c>
      <c r="E23" s="39"/>
      <c r="F23" s="39">
        <v>3</v>
      </c>
    </row>
    <row r="24" spans="2:6" ht="18.95" customHeight="1">
      <c r="B24" s="14" t="s">
        <v>110</v>
      </c>
      <c r="C24" s="10" t="s">
        <v>111</v>
      </c>
      <c r="D24" s="39">
        <f t="shared" si="1"/>
        <v>0</v>
      </c>
      <c r="E24" s="39"/>
      <c r="F24" s="39">
        <v>0</v>
      </c>
    </row>
    <row r="25" spans="2:6" ht="18.95" customHeight="1">
      <c r="B25" s="14" t="s">
        <v>112</v>
      </c>
      <c r="C25" s="10" t="s">
        <v>113</v>
      </c>
      <c r="D25" s="39">
        <f t="shared" si="1"/>
        <v>0</v>
      </c>
      <c r="E25" s="39"/>
      <c r="F25" s="39">
        <v>0</v>
      </c>
    </row>
    <row r="26" spans="2:6" ht="18.95" customHeight="1">
      <c r="B26" s="14" t="s">
        <v>114</v>
      </c>
      <c r="C26" s="10" t="s">
        <v>115</v>
      </c>
      <c r="D26" s="39">
        <f t="shared" si="1"/>
        <v>0.5</v>
      </c>
      <c r="E26" s="39"/>
      <c r="F26" s="39">
        <v>0.5</v>
      </c>
    </row>
    <row r="27" spans="2:6" ht="18.95" customHeight="1">
      <c r="B27" s="14" t="s">
        <v>116</v>
      </c>
      <c r="C27" s="10" t="s">
        <v>117</v>
      </c>
      <c r="D27" s="39">
        <f t="shared" si="1"/>
        <v>0.2</v>
      </c>
      <c r="E27" s="39"/>
      <c r="F27" s="39">
        <v>0.2</v>
      </c>
    </row>
    <row r="28" spans="2:6" ht="18.95" customHeight="1">
      <c r="B28" s="14" t="s">
        <v>118</v>
      </c>
      <c r="C28" s="10" t="s">
        <v>119</v>
      </c>
      <c r="D28" s="39">
        <f t="shared" si="1"/>
        <v>0.5</v>
      </c>
      <c r="E28" s="39"/>
      <c r="F28" s="39">
        <v>0.5</v>
      </c>
    </row>
    <row r="29" spans="2:6" ht="18.95" customHeight="1">
      <c r="B29" s="14" t="s">
        <v>120</v>
      </c>
      <c r="C29" s="10" t="s">
        <v>121</v>
      </c>
      <c r="D29" s="39">
        <f t="shared" si="1"/>
        <v>1.1000000000000001</v>
      </c>
      <c r="E29" s="39"/>
      <c r="F29" s="39">
        <v>1.1000000000000001</v>
      </c>
    </row>
    <row r="30" spans="2:6" ht="18.95" customHeight="1">
      <c r="B30" s="14" t="s">
        <v>122</v>
      </c>
      <c r="C30" s="10" t="s">
        <v>123</v>
      </c>
      <c r="D30" s="39">
        <f t="shared" si="1"/>
        <v>3.6</v>
      </c>
      <c r="E30" s="39"/>
      <c r="F30" s="39">
        <v>3.6</v>
      </c>
    </row>
    <row r="31" spans="2:6" ht="18.95" customHeight="1">
      <c r="B31" s="14" t="s">
        <v>124</v>
      </c>
      <c r="C31" s="10" t="s">
        <v>125</v>
      </c>
      <c r="D31" s="39">
        <f t="shared" si="1"/>
        <v>0</v>
      </c>
      <c r="E31" s="39"/>
      <c r="F31" s="39">
        <v>0</v>
      </c>
    </row>
    <row r="32" spans="2:6" ht="18.95" customHeight="1">
      <c r="B32" s="14" t="s">
        <v>126</v>
      </c>
      <c r="C32" s="10" t="s">
        <v>127</v>
      </c>
      <c r="D32" s="39">
        <f t="shared" si="1"/>
        <v>0</v>
      </c>
      <c r="E32" s="39"/>
      <c r="F32" s="39">
        <v>0</v>
      </c>
    </row>
    <row r="33" spans="2:6" ht="18.95" customHeight="1">
      <c r="B33" s="14" t="s">
        <v>128</v>
      </c>
      <c r="C33" s="10" t="s">
        <v>129</v>
      </c>
      <c r="D33" s="39">
        <f t="shared" si="1"/>
        <v>0.5</v>
      </c>
      <c r="E33" s="39"/>
      <c r="F33" s="39">
        <v>0.5</v>
      </c>
    </row>
    <row r="34" spans="2:6" ht="18.95" customHeight="1">
      <c r="B34" s="14" t="s">
        <v>130</v>
      </c>
      <c r="C34" s="10" t="s">
        <v>131</v>
      </c>
      <c r="D34" s="39">
        <f t="shared" si="1"/>
        <v>0.75</v>
      </c>
      <c r="E34" s="39"/>
      <c r="F34" s="39">
        <v>0.75</v>
      </c>
    </row>
    <row r="35" spans="2:6" ht="18.95" customHeight="1">
      <c r="B35" s="14" t="s">
        <v>132</v>
      </c>
      <c r="C35" s="10" t="s">
        <v>133</v>
      </c>
      <c r="D35" s="39">
        <f t="shared" si="1"/>
        <v>0.4</v>
      </c>
      <c r="E35" s="39"/>
      <c r="F35" s="39">
        <v>0.4</v>
      </c>
    </row>
    <row r="36" spans="2:6" ht="18.95" customHeight="1">
      <c r="B36" s="14" t="s">
        <v>134</v>
      </c>
      <c r="C36" s="10" t="s">
        <v>135</v>
      </c>
      <c r="D36" s="39">
        <f t="shared" si="1"/>
        <v>0</v>
      </c>
      <c r="E36" s="39"/>
      <c r="F36" s="39">
        <v>0</v>
      </c>
    </row>
    <row r="37" spans="2:6" ht="18.95" customHeight="1">
      <c r="B37" s="14" t="s">
        <v>136</v>
      </c>
      <c r="C37" s="10" t="s">
        <v>137</v>
      </c>
      <c r="D37" s="39">
        <f t="shared" si="1"/>
        <v>4</v>
      </c>
      <c r="E37" s="39"/>
      <c r="F37" s="39">
        <v>4</v>
      </c>
    </row>
    <row r="38" spans="2:6" ht="18.95" customHeight="1">
      <c r="B38" s="14" t="s">
        <v>138</v>
      </c>
      <c r="C38" s="10" t="s">
        <v>139</v>
      </c>
      <c r="D38" s="39">
        <f t="shared" si="1"/>
        <v>1</v>
      </c>
      <c r="E38" s="39"/>
      <c r="F38" s="39">
        <v>1</v>
      </c>
    </row>
    <row r="39" spans="2:6" ht="18.95" customHeight="1">
      <c r="B39" s="14" t="s">
        <v>140</v>
      </c>
      <c r="C39" s="10" t="s">
        <v>141</v>
      </c>
      <c r="D39" s="39">
        <f t="shared" si="1"/>
        <v>5.14</v>
      </c>
      <c r="E39" s="39">
        <v>5.14</v>
      </c>
      <c r="F39" s="39"/>
    </row>
    <row r="40" spans="2:6" ht="20" customHeight="1">
      <c r="B40" s="14" t="s">
        <v>142</v>
      </c>
      <c r="C40" s="10" t="s">
        <v>143</v>
      </c>
      <c r="D40" s="39">
        <f t="shared" si="1"/>
        <v>10</v>
      </c>
      <c r="E40" s="39">
        <v>10</v>
      </c>
      <c r="F40" s="39"/>
    </row>
    <row r="41" spans="2:6" ht="18.95" customHeight="1">
      <c r="B41" s="14" t="s">
        <v>144</v>
      </c>
      <c r="C41" s="10" t="s">
        <v>145</v>
      </c>
      <c r="D41" s="39">
        <f t="shared" si="1"/>
        <v>10</v>
      </c>
      <c r="E41" s="39">
        <v>10</v>
      </c>
      <c r="F41" s="39"/>
    </row>
  </sheetData>
  <mergeCells count="5">
    <mergeCell ref="B5:F5"/>
    <mergeCell ref="B7:C7"/>
    <mergeCell ref="D7:F7"/>
    <mergeCell ref="B9:C9"/>
    <mergeCell ref="B3:F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abSelected="1" topLeftCell="A3" workbookViewId="0">
      <selection activeCell="D53" sqref="D53:E53"/>
    </sheetView>
  </sheetViews>
  <sheetFormatPr defaultColWidth="10" defaultRowHeight="14.55"/>
  <cols>
    <col min="1" max="1" width="0.21875" customWidth="1"/>
    <col min="2" max="2" width="15.21875" customWidth="1"/>
    <col min="3" max="3" width="35.77734375" customWidth="1"/>
    <col min="4" max="4" width="36.6640625" customWidth="1"/>
    <col min="5" max="5" width="9.77734375" customWidth="1"/>
  </cols>
  <sheetData>
    <row r="1" spans="1:4" ht="16.350000000000001" customHeight="1">
      <c r="A1" s="6"/>
      <c r="B1" s="7" t="s">
        <v>146</v>
      </c>
    </row>
    <row r="2" spans="1:4" ht="16.350000000000001" customHeight="1"/>
    <row r="3" spans="1:4" ht="51.75" customHeight="1">
      <c r="B3" s="58" t="s">
        <v>74</v>
      </c>
      <c r="C3" s="58"/>
      <c r="D3" s="58"/>
    </row>
    <row r="4" spans="1:4" ht="27.55" customHeight="1">
      <c r="B4" s="67" t="s">
        <v>147</v>
      </c>
      <c r="C4" s="67"/>
      <c r="D4" s="67"/>
    </row>
    <row r="5" spans="1:4" ht="20" customHeight="1">
      <c r="D5" s="18" t="s">
        <v>7</v>
      </c>
    </row>
    <row r="6" spans="1:4" ht="42.2" customHeight="1">
      <c r="B6" s="68" t="s">
        <v>148</v>
      </c>
      <c r="C6" s="68"/>
      <c r="D6" s="68" t="s">
        <v>149</v>
      </c>
    </row>
    <row r="7" spans="1:4" ht="26.65" customHeight="1">
      <c r="B7" s="44" t="s">
        <v>78</v>
      </c>
      <c r="C7" s="44" t="s">
        <v>39</v>
      </c>
      <c r="D7" s="68"/>
    </row>
    <row r="8" spans="1:4" ht="20.75" customHeight="1">
      <c r="B8" s="69" t="s">
        <v>12</v>
      </c>
      <c r="C8" s="69"/>
      <c r="D8" s="16">
        <v>163.35</v>
      </c>
    </row>
    <row r="9" spans="1:4" ht="20" customHeight="1">
      <c r="B9" s="20" t="s">
        <v>150</v>
      </c>
      <c r="C9" s="20" t="s">
        <v>151</v>
      </c>
      <c r="D9" s="21">
        <f>SUM(D10:D13)</f>
        <v>93.140000000000015</v>
      </c>
    </row>
    <row r="10" spans="1:4" ht="18.95" customHeight="1">
      <c r="B10" s="20" t="s">
        <v>152</v>
      </c>
      <c r="C10" s="20" t="s">
        <v>153</v>
      </c>
      <c r="D10" s="21">
        <v>50.09</v>
      </c>
    </row>
    <row r="11" spans="1:4" ht="18.95" customHeight="1">
      <c r="B11" s="20" t="s">
        <v>154</v>
      </c>
      <c r="C11" s="20" t="s">
        <v>155</v>
      </c>
      <c r="D11" s="21">
        <v>26.9</v>
      </c>
    </row>
    <row r="12" spans="1:4" ht="18.95" customHeight="1">
      <c r="B12" s="20" t="s">
        <v>156</v>
      </c>
      <c r="C12" s="20" t="s">
        <v>157</v>
      </c>
      <c r="D12" s="21">
        <v>6.01</v>
      </c>
    </row>
    <row r="13" spans="1:4" ht="18.95" customHeight="1">
      <c r="B13" s="20" t="s">
        <v>158</v>
      </c>
      <c r="C13" s="20" t="s">
        <v>159</v>
      </c>
      <c r="D13" s="21">
        <v>10.14</v>
      </c>
    </row>
    <row r="14" spans="1:4" ht="20" customHeight="1">
      <c r="B14" s="20" t="s">
        <v>160</v>
      </c>
      <c r="C14" s="20" t="s">
        <v>161</v>
      </c>
      <c r="D14" s="21">
        <f>SUM(D15:D20)</f>
        <v>20.689999999999998</v>
      </c>
    </row>
    <row r="15" spans="1:4" ht="18.95" customHeight="1">
      <c r="B15" s="20" t="s">
        <v>162</v>
      </c>
      <c r="C15" s="20" t="s">
        <v>163</v>
      </c>
      <c r="D15" s="21">
        <v>19.04</v>
      </c>
    </row>
    <row r="16" spans="1:4" ht="18.95" customHeight="1">
      <c r="B16" s="20" t="s">
        <v>164</v>
      </c>
      <c r="C16" s="20" t="s">
        <v>165</v>
      </c>
      <c r="D16" s="21">
        <v>0.5</v>
      </c>
    </row>
    <row r="17" spans="2:4" ht="18.95" customHeight="1">
      <c r="B17" s="20" t="s">
        <v>166</v>
      </c>
      <c r="C17" s="20" t="s">
        <v>167</v>
      </c>
      <c r="D17" s="21">
        <v>0.75</v>
      </c>
    </row>
    <row r="18" spans="2:4" ht="18.95" customHeight="1">
      <c r="B18" s="20" t="s">
        <v>168</v>
      </c>
      <c r="C18" s="20" t="s">
        <v>169</v>
      </c>
      <c r="D18" s="21">
        <v>0</v>
      </c>
    </row>
    <row r="19" spans="2:4" ht="18.95" customHeight="1">
      <c r="B19" s="20" t="s">
        <v>170</v>
      </c>
      <c r="C19" s="20" t="s">
        <v>171</v>
      </c>
      <c r="D19" s="21">
        <v>0.4</v>
      </c>
    </row>
    <row r="20" spans="2:4" ht="18.95" customHeight="1">
      <c r="B20" s="20" t="s">
        <v>172</v>
      </c>
      <c r="C20" s="20" t="s">
        <v>173</v>
      </c>
      <c r="D20" s="21">
        <v>0</v>
      </c>
    </row>
    <row r="21" spans="2:4" ht="20" customHeight="1">
      <c r="B21" s="20" t="s">
        <v>174</v>
      </c>
      <c r="C21" s="20" t="s">
        <v>175</v>
      </c>
      <c r="D21" s="21">
        <v>39.520000000000003</v>
      </c>
    </row>
    <row r="22" spans="2:4" ht="18.95" customHeight="1">
      <c r="B22" s="20" t="s">
        <v>176</v>
      </c>
      <c r="C22" s="20" t="s">
        <v>177</v>
      </c>
      <c r="D22" s="21">
        <v>39.520000000000003</v>
      </c>
    </row>
    <row r="23" spans="2:4" ht="18.95" customHeight="1">
      <c r="B23" s="20" t="s">
        <v>178</v>
      </c>
      <c r="C23" s="20" t="s">
        <v>179</v>
      </c>
      <c r="D23" s="21">
        <v>0</v>
      </c>
    </row>
    <row r="24" spans="2:4" ht="20" customHeight="1">
      <c r="B24" s="20" t="s">
        <v>180</v>
      </c>
      <c r="C24" s="20" t="s">
        <v>143</v>
      </c>
      <c r="D24" s="21">
        <v>10</v>
      </c>
    </row>
    <row r="25" spans="2:4" ht="18.95" customHeight="1">
      <c r="B25" s="20" t="s">
        <v>181</v>
      </c>
      <c r="C25" s="20" t="s">
        <v>182</v>
      </c>
      <c r="D25" s="21">
        <v>10</v>
      </c>
    </row>
  </sheetData>
  <mergeCells count="5">
    <mergeCell ref="B3:D3"/>
    <mergeCell ref="B4:D4"/>
    <mergeCell ref="B6:C6"/>
    <mergeCell ref="B8:C8"/>
    <mergeCell ref="D6:D7"/>
  </mergeCells>
  <phoneticPr fontId="39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tabSelected="1" workbookViewId="0">
      <selection activeCell="D53" sqref="D53:E53"/>
    </sheetView>
  </sheetViews>
  <sheetFormatPr defaultColWidth="10" defaultRowHeight="14.55"/>
  <cols>
    <col min="1" max="1" width="0.33203125" customWidth="1"/>
    <col min="2" max="7" width="13.6640625" customWidth="1"/>
    <col min="8" max="8" width="19.109375" customWidth="1"/>
    <col min="9" max="9" width="20.21875" customWidth="1"/>
    <col min="10" max="10" width="13.109375" customWidth="1"/>
    <col min="11" max="11" width="16.21875" customWidth="1"/>
    <col min="12" max="12" width="17.109375" customWidth="1"/>
    <col min="13" max="13" width="16" customWidth="1"/>
    <col min="14" max="14" width="9.77734375" customWidth="1"/>
  </cols>
  <sheetData>
    <row r="1" spans="1:13" ht="16.350000000000001" customHeight="1">
      <c r="A1" s="6"/>
      <c r="B1" s="6" t="s">
        <v>183</v>
      </c>
      <c r="C1" s="6"/>
      <c r="D1" s="6"/>
      <c r="E1" s="6"/>
      <c r="F1" s="6"/>
      <c r="G1" s="6"/>
    </row>
    <row r="2" spans="1:13" ht="20.75" customHeight="1">
      <c r="B2" s="58" t="s">
        <v>184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8.9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36.15" customHeigh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36.15" customHeight="1">
      <c r="M5" s="30" t="s">
        <v>7</v>
      </c>
    </row>
    <row r="6" spans="1:13" ht="25.9" customHeight="1">
      <c r="B6" s="60" t="s">
        <v>36</v>
      </c>
      <c r="C6" s="60"/>
      <c r="D6" s="60"/>
      <c r="E6" s="60"/>
      <c r="F6" s="60"/>
      <c r="G6" s="60"/>
      <c r="H6" s="60" t="s">
        <v>37</v>
      </c>
      <c r="I6" s="60"/>
      <c r="J6" s="60"/>
      <c r="K6" s="60"/>
      <c r="L6" s="60"/>
      <c r="M6" s="60"/>
    </row>
    <row r="7" spans="1:13" ht="15.75">
      <c r="B7" s="60" t="s">
        <v>12</v>
      </c>
      <c r="C7" s="60" t="s">
        <v>185</v>
      </c>
      <c r="D7" s="60" t="s">
        <v>186</v>
      </c>
      <c r="E7" s="60"/>
      <c r="F7" s="60"/>
      <c r="G7" s="60" t="s">
        <v>187</v>
      </c>
      <c r="H7" s="60" t="s">
        <v>12</v>
      </c>
      <c r="I7" s="60" t="s">
        <v>185</v>
      </c>
      <c r="J7" s="60" t="s">
        <v>186</v>
      </c>
      <c r="K7" s="60"/>
      <c r="L7" s="60"/>
      <c r="M7" s="60" t="s">
        <v>187</v>
      </c>
    </row>
    <row r="8" spans="1:13" ht="31.5">
      <c r="B8" s="60"/>
      <c r="C8" s="60"/>
      <c r="D8" s="42" t="s">
        <v>40</v>
      </c>
      <c r="E8" s="42" t="s">
        <v>188</v>
      </c>
      <c r="F8" s="42" t="s">
        <v>189</v>
      </c>
      <c r="G8" s="60"/>
      <c r="H8" s="60"/>
      <c r="I8" s="60"/>
      <c r="J8" s="42" t="s">
        <v>40</v>
      </c>
      <c r="K8" s="42" t="s">
        <v>188</v>
      </c>
      <c r="L8" s="42" t="s">
        <v>189</v>
      </c>
      <c r="M8" s="60"/>
    </row>
    <row r="9" spans="1:13">
      <c r="B9" s="9"/>
      <c r="C9" s="9"/>
      <c r="D9" s="9"/>
      <c r="E9" s="9"/>
      <c r="F9" s="9"/>
      <c r="G9" s="9">
        <v>0.4</v>
      </c>
      <c r="H9" s="43"/>
      <c r="I9" s="43"/>
      <c r="J9" s="43"/>
      <c r="K9" s="43"/>
      <c r="L9" s="43"/>
      <c r="M9" s="43">
        <v>0.4</v>
      </c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39" type="noConversion"/>
  <printOptions horizontalCentered="1"/>
  <pageMargins left="7.8472222222222193E-2" right="7.8472222222222193E-2" top="0.39305555555555599" bottom="7.8472222222222193E-2" header="0" footer="0"/>
  <pageSetup paperSize="9" scale="81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abSelected="1" workbookViewId="0">
      <selection activeCell="D53" sqref="D53:E53"/>
    </sheetView>
  </sheetViews>
  <sheetFormatPr defaultColWidth="10" defaultRowHeight="14.55"/>
  <cols>
    <col min="1" max="1" width="0.33203125" customWidth="1"/>
    <col min="2" max="2" width="11.44140625" customWidth="1"/>
    <col min="3" max="3" width="36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6.350000000000001" customHeight="1">
      <c r="A1" s="6"/>
      <c r="B1" s="36" t="s">
        <v>190</v>
      </c>
      <c r="C1" s="35"/>
      <c r="D1" s="35"/>
      <c r="E1" s="35"/>
      <c r="F1" s="35"/>
    </row>
    <row r="2" spans="1:6" ht="16.350000000000001" customHeight="1"/>
    <row r="3" spans="1:6" ht="25" customHeight="1">
      <c r="B3" s="66" t="s">
        <v>191</v>
      </c>
      <c r="C3" s="66"/>
      <c r="D3" s="66"/>
      <c r="E3" s="66"/>
      <c r="F3" s="66"/>
    </row>
    <row r="4" spans="1:6" ht="26.65" customHeight="1">
      <c r="B4" s="66"/>
      <c r="C4" s="66"/>
      <c r="D4" s="66"/>
      <c r="E4" s="66"/>
      <c r="F4" s="66"/>
    </row>
    <row r="5" spans="1:6" ht="16.350000000000001" customHeight="1">
      <c r="B5" s="35"/>
      <c r="C5" s="35"/>
      <c r="D5" s="35"/>
      <c r="E5" s="35"/>
      <c r="F5" s="35"/>
    </row>
    <row r="6" spans="1:6" ht="21.65" customHeight="1">
      <c r="B6" s="35"/>
      <c r="C6" s="35"/>
      <c r="D6" s="35"/>
      <c r="E6" s="35"/>
      <c r="F6" s="30" t="s">
        <v>7</v>
      </c>
    </row>
    <row r="7" spans="1:6" ht="33.6" customHeight="1">
      <c r="B7" s="64" t="s">
        <v>38</v>
      </c>
      <c r="C7" s="64" t="s">
        <v>39</v>
      </c>
      <c r="D7" s="64" t="s">
        <v>192</v>
      </c>
      <c r="E7" s="64"/>
      <c r="F7" s="64"/>
    </row>
    <row r="8" spans="1:6" ht="31.2" customHeight="1">
      <c r="B8" s="64"/>
      <c r="C8" s="64"/>
      <c r="D8" s="37" t="s">
        <v>79</v>
      </c>
      <c r="E8" s="37" t="s">
        <v>41</v>
      </c>
      <c r="F8" s="37" t="s">
        <v>42</v>
      </c>
    </row>
    <row r="9" spans="1:6" ht="20.75" customHeight="1">
      <c r="B9" s="65" t="s">
        <v>12</v>
      </c>
      <c r="C9" s="65"/>
      <c r="D9" s="38">
        <v>126</v>
      </c>
      <c r="E9" s="38"/>
      <c r="F9" s="38">
        <v>126</v>
      </c>
    </row>
    <row r="10" spans="1:6" ht="16.350000000000001" customHeight="1">
      <c r="B10" s="14">
        <v>229</v>
      </c>
      <c r="C10" s="10" t="s">
        <v>25</v>
      </c>
      <c r="D10" s="39">
        <v>126</v>
      </c>
      <c r="E10" s="39"/>
      <c r="F10" s="39">
        <v>126</v>
      </c>
    </row>
    <row r="11" spans="1:6" ht="16.350000000000001" customHeight="1">
      <c r="B11" s="14">
        <v>22960</v>
      </c>
      <c r="C11" s="40" t="s">
        <v>193</v>
      </c>
      <c r="D11" s="39">
        <v>126</v>
      </c>
      <c r="E11" s="39"/>
      <c r="F11" s="39">
        <v>126</v>
      </c>
    </row>
    <row r="12" spans="1:6" ht="16.350000000000001" customHeight="1">
      <c r="B12" s="14">
        <v>2296006</v>
      </c>
      <c r="C12" s="41" t="s">
        <v>194</v>
      </c>
      <c r="D12" s="39">
        <v>126</v>
      </c>
      <c r="E12" s="39"/>
      <c r="F12" s="39">
        <v>126</v>
      </c>
    </row>
  </sheetData>
  <mergeCells count="5">
    <mergeCell ref="D7:F7"/>
    <mergeCell ref="B9:C9"/>
    <mergeCell ref="B7:B8"/>
    <mergeCell ref="C7:C8"/>
    <mergeCell ref="B3:F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abSelected="1" workbookViewId="0">
      <selection activeCell="D53" sqref="D53:E53"/>
    </sheetView>
  </sheetViews>
  <sheetFormatPr defaultColWidth="10" defaultRowHeight="14.55"/>
  <cols>
    <col min="1" max="1" width="0.88671875" customWidth="1"/>
    <col min="2" max="2" width="0.109375" customWidth="1"/>
    <col min="3" max="3" width="26" customWidth="1"/>
    <col min="4" max="4" width="16.88671875" customWidth="1"/>
    <col min="5" max="5" width="26.6640625" customWidth="1"/>
    <col min="6" max="6" width="17.33203125" customWidth="1"/>
    <col min="7" max="9" width="9.77734375" customWidth="1"/>
  </cols>
  <sheetData>
    <row r="1" spans="1:6" ht="16.350000000000001" customHeight="1">
      <c r="A1" s="6"/>
      <c r="C1" s="7" t="s">
        <v>195</v>
      </c>
    </row>
    <row r="2" spans="1:6" ht="16.350000000000001" customHeight="1"/>
    <row r="3" spans="1:6" ht="16.350000000000001" customHeight="1">
      <c r="C3" s="71" t="s">
        <v>196</v>
      </c>
      <c r="D3" s="71"/>
      <c r="E3" s="71"/>
      <c r="F3" s="71"/>
    </row>
    <row r="4" spans="1:6" ht="16.350000000000001" customHeight="1">
      <c r="C4" s="71"/>
      <c r="D4" s="71"/>
      <c r="E4" s="71"/>
      <c r="F4" s="71"/>
    </row>
    <row r="5" spans="1:6" ht="16.350000000000001" customHeight="1"/>
    <row r="6" spans="1:6" ht="23.3" customHeight="1">
      <c r="F6" s="31" t="s">
        <v>7</v>
      </c>
    </row>
    <row r="7" spans="1:6" ht="34.5" customHeight="1">
      <c r="C7" s="70" t="s">
        <v>8</v>
      </c>
      <c r="D7" s="70"/>
      <c r="E7" s="70" t="s">
        <v>9</v>
      </c>
      <c r="F7" s="70"/>
    </row>
    <row r="8" spans="1:6" ht="32.85" customHeight="1">
      <c r="C8" s="32" t="s">
        <v>10</v>
      </c>
      <c r="D8" s="32" t="s">
        <v>11</v>
      </c>
      <c r="E8" s="32" t="s">
        <v>10</v>
      </c>
      <c r="F8" s="32" t="s">
        <v>11</v>
      </c>
    </row>
    <row r="9" spans="1:6" ht="25" customHeight="1">
      <c r="C9" s="33" t="s">
        <v>12</v>
      </c>
      <c r="D9" s="34">
        <f>SUM(D10:D18)</f>
        <v>1085.55</v>
      </c>
      <c r="E9" s="33" t="s">
        <v>12</v>
      </c>
      <c r="F9" s="34">
        <v>1085.55</v>
      </c>
    </row>
    <row r="10" spans="1:6" ht="20.75" customHeight="1">
      <c r="B10" s="35" t="s">
        <v>197</v>
      </c>
      <c r="C10" s="24" t="s">
        <v>18</v>
      </c>
      <c r="D10" s="34">
        <v>959.55</v>
      </c>
      <c r="E10" s="24" t="s">
        <v>19</v>
      </c>
      <c r="F10" s="34"/>
    </row>
    <row r="11" spans="1:6" ht="20.75" customHeight="1">
      <c r="B11" s="35"/>
      <c r="C11" s="24" t="s">
        <v>20</v>
      </c>
      <c r="D11" s="34">
        <v>126</v>
      </c>
      <c r="E11" s="24" t="s">
        <v>21</v>
      </c>
      <c r="F11" s="34">
        <v>941.84</v>
      </c>
    </row>
    <row r="12" spans="1:6" ht="20.75" customHeight="1">
      <c r="B12" s="35"/>
      <c r="C12" s="24" t="s">
        <v>22</v>
      </c>
      <c r="D12" s="34"/>
      <c r="E12" s="24" t="s">
        <v>23</v>
      </c>
      <c r="F12" s="34">
        <v>8.26</v>
      </c>
    </row>
    <row r="13" spans="1:6" ht="20.75" customHeight="1">
      <c r="B13" s="35"/>
      <c r="C13" s="24" t="s">
        <v>198</v>
      </c>
      <c r="D13" s="34"/>
      <c r="E13" s="24" t="s">
        <v>24</v>
      </c>
      <c r="F13" s="34">
        <v>9.4600000000000009</v>
      </c>
    </row>
    <row r="14" spans="1:6" ht="20.75" customHeight="1">
      <c r="B14" s="35"/>
      <c r="C14" s="24" t="s">
        <v>199</v>
      </c>
      <c r="D14" s="34"/>
      <c r="E14" s="24" t="s">
        <v>25</v>
      </c>
      <c r="F14" s="34">
        <v>126</v>
      </c>
    </row>
    <row r="15" spans="1:6" ht="20.75" customHeight="1">
      <c r="B15" s="35"/>
      <c r="C15" s="24" t="s">
        <v>200</v>
      </c>
      <c r="D15" s="34"/>
      <c r="E15" s="24"/>
      <c r="F15" s="34"/>
    </row>
    <row r="16" spans="1:6" ht="20.75" customHeight="1">
      <c r="B16" s="35"/>
      <c r="C16" s="24" t="s">
        <v>201</v>
      </c>
      <c r="D16" s="34"/>
      <c r="E16" s="24"/>
      <c r="F16" s="34"/>
    </row>
    <row r="17" spans="2:6" ht="20.75" customHeight="1">
      <c r="B17" s="35"/>
      <c r="C17" s="24" t="s">
        <v>202</v>
      </c>
      <c r="D17" s="34"/>
      <c r="E17" s="24"/>
      <c r="F17" s="34"/>
    </row>
    <row r="18" spans="2:6" ht="20.75" customHeight="1">
      <c r="B18" s="35"/>
      <c r="C18" s="24" t="s">
        <v>203</v>
      </c>
      <c r="D18" s="34"/>
      <c r="E18" s="24"/>
      <c r="F18" s="34"/>
    </row>
  </sheetData>
  <mergeCells count="3">
    <mergeCell ref="C7:D7"/>
    <mergeCell ref="E7:F7"/>
    <mergeCell ref="C3:F4"/>
  </mergeCells>
  <phoneticPr fontId="3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tabSelected="1" topLeftCell="A13" workbookViewId="0">
      <selection activeCell="D53" sqref="D53:E53"/>
    </sheetView>
  </sheetViews>
  <sheetFormatPr defaultColWidth="10" defaultRowHeight="14.55"/>
  <cols>
    <col min="1" max="1" width="0.33203125" customWidth="1"/>
    <col min="2" max="2" width="10" customWidth="1"/>
    <col min="3" max="3" width="30" customWidth="1"/>
    <col min="4" max="4" width="11.44140625" customWidth="1"/>
    <col min="5" max="5" width="9.77734375" customWidth="1"/>
    <col min="6" max="6" width="10.6640625" customWidth="1"/>
    <col min="7" max="7" width="11.109375" customWidth="1"/>
    <col min="8" max="8" width="10.6640625" customWidth="1"/>
    <col min="9" max="9" width="10.88671875" customWidth="1"/>
    <col min="10" max="10" width="10.77734375" customWidth="1"/>
    <col min="11" max="11" width="10.44140625" customWidth="1"/>
    <col min="12" max="12" width="11.33203125" customWidth="1"/>
    <col min="13" max="13" width="11.44140625" customWidth="1"/>
    <col min="14" max="14" width="9.77734375" customWidth="1"/>
  </cols>
  <sheetData>
    <row r="1" spans="1:13" ht="16.350000000000001" customHeight="1">
      <c r="A1" s="6"/>
      <c r="B1" s="7" t="s">
        <v>204</v>
      </c>
    </row>
    <row r="2" spans="1:13" ht="16.350000000000001" customHeight="1"/>
    <row r="3" spans="1:13" ht="16.350000000000001" customHeight="1">
      <c r="B3" s="73" t="s">
        <v>205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6.350000000000001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6.350000000000001" customHeight="1"/>
    <row r="6" spans="1:13" ht="22.4" customHeight="1">
      <c r="M6" s="30" t="s">
        <v>7</v>
      </c>
    </row>
    <row r="7" spans="1:13" ht="36.15" customHeight="1">
      <c r="B7" s="74" t="s">
        <v>206</v>
      </c>
      <c r="C7" s="74"/>
      <c r="D7" s="74" t="s">
        <v>79</v>
      </c>
      <c r="E7" s="72" t="s">
        <v>207</v>
      </c>
      <c r="F7" s="72" t="s">
        <v>208</v>
      </c>
      <c r="G7" s="72" t="s">
        <v>209</v>
      </c>
      <c r="H7" s="72" t="s">
        <v>210</v>
      </c>
      <c r="I7" s="72" t="s">
        <v>211</v>
      </c>
      <c r="J7" s="72" t="s">
        <v>212</v>
      </c>
      <c r="K7" s="72" t="s">
        <v>213</v>
      </c>
      <c r="L7" s="72" t="s">
        <v>214</v>
      </c>
      <c r="M7" s="72" t="s">
        <v>215</v>
      </c>
    </row>
    <row r="8" spans="1:13" ht="30.25" customHeight="1">
      <c r="B8" s="25" t="s">
        <v>78</v>
      </c>
      <c r="C8" s="25" t="s">
        <v>39</v>
      </c>
      <c r="D8" s="74"/>
      <c r="E8" s="72"/>
      <c r="F8" s="72"/>
      <c r="G8" s="72"/>
      <c r="H8" s="72"/>
      <c r="I8" s="72"/>
      <c r="J8" s="72"/>
      <c r="K8" s="72"/>
      <c r="L8" s="72"/>
      <c r="M8" s="72"/>
    </row>
    <row r="9" spans="1:13" ht="20.75" customHeight="1">
      <c r="B9" s="75" t="s">
        <v>12</v>
      </c>
      <c r="C9" s="75"/>
      <c r="D9" s="26">
        <f>E9</f>
        <v>36.5</v>
      </c>
      <c r="E9" s="26">
        <f>E10+E14+E19+E22+E24</f>
        <v>36.5</v>
      </c>
      <c r="F9" s="26"/>
      <c r="G9" s="26"/>
      <c r="H9" s="26"/>
      <c r="I9" s="26"/>
      <c r="J9" s="26"/>
      <c r="K9" s="26"/>
      <c r="L9" s="26"/>
      <c r="M9" s="26"/>
    </row>
    <row r="10" spans="1:13" ht="20.75" customHeight="1">
      <c r="B10" s="27" t="s">
        <v>43</v>
      </c>
      <c r="C10" s="28" t="s">
        <v>19</v>
      </c>
      <c r="D10" s="26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18.149999999999999" customHeight="1">
      <c r="B11" s="27" t="s">
        <v>216</v>
      </c>
      <c r="C11" s="28" t="s">
        <v>217</v>
      </c>
      <c r="D11" s="26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20" customHeight="1">
      <c r="B12" s="27" t="s">
        <v>218</v>
      </c>
      <c r="C12" s="28" t="s">
        <v>219</v>
      </c>
      <c r="D12" s="26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20" customHeight="1">
      <c r="B13" s="27" t="s">
        <v>220</v>
      </c>
      <c r="C13" s="28" t="s">
        <v>221</v>
      </c>
      <c r="D13" s="26"/>
      <c r="E13" s="29"/>
      <c r="F13" s="29"/>
      <c r="G13" s="29"/>
      <c r="H13" s="29"/>
      <c r="I13" s="29"/>
      <c r="J13" s="29"/>
      <c r="K13" s="29"/>
      <c r="L13" s="29"/>
      <c r="M13" s="29"/>
    </row>
    <row r="14" spans="1:13" ht="20.75" customHeight="1">
      <c r="B14" s="27" t="s">
        <v>50</v>
      </c>
      <c r="C14" s="28" t="s">
        <v>21</v>
      </c>
      <c r="D14" s="26">
        <f t="shared" ref="D14:D15" si="0">E14</f>
        <v>18.78</v>
      </c>
      <c r="E14" s="29">
        <f>E15</f>
        <v>18.78</v>
      </c>
      <c r="F14" s="29"/>
      <c r="G14" s="29"/>
      <c r="H14" s="29"/>
      <c r="I14" s="29"/>
      <c r="J14" s="29"/>
      <c r="K14" s="29"/>
      <c r="L14" s="29"/>
      <c r="M14" s="29"/>
    </row>
    <row r="15" spans="1:13" ht="18.149999999999999" customHeight="1">
      <c r="B15" s="27" t="s">
        <v>222</v>
      </c>
      <c r="C15" s="28" t="s">
        <v>223</v>
      </c>
      <c r="D15" s="29">
        <f t="shared" si="0"/>
        <v>18.78</v>
      </c>
      <c r="E15" s="29">
        <f>E16+E17+E18</f>
        <v>18.78</v>
      </c>
      <c r="F15" s="29"/>
      <c r="G15" s="29"/>
      <c r="H15" s="29"/>
      <c r="I15" s="29"/>
      <c r="J15" s="29"/>
      <c r="K15" s="29"/>
      <c r="L15" s="29"/>
      <c r="M15" s="29"/>
    </row>
    <row r="16" spans="1:13" ht="20" customHeight="1">
      <c r="B16" s="27" t="s">
        <v>224</v>
      </c>
      <c r="C16" s="28" t="s">
        <v>225</v>
      </c>
      <c r="D16" s="29">
        <f t="shared" ref="D16:D26" si="1">E16</f>
        <v>12.52</v>
      </c>
      <c r="E16" s="29">
        <v>12.52</v>
      </c>
      <c r="F16" s="29"/>
      <c r="G16" s="29"/>
      <c r="H16" s="29"/>
      <c r="I16" s="29"/>
      <c r="J16" s="29"/>
      <c r="K16" s="29"/>
      <c r="L16" s="29"/>
      <c r="M16" s="29"/>
    </row>
    <row r="17" spans="2:13" ht="20" customHeight="1">
      <c r="B17" s="27" t="s">
        <v>226</v>
      </c>
      <c r="C17" s="28" t="s">
        <v>227</v>
      </c>
      <c r="D17" s="29">
        <f t="shared" si="1"/>
        <v>6.26</v>
      </c>
      <c r="E17" s="29">
        <v>6.26</v>
      </c>
      <c r="F17" s="29"/>
      <c r="G17" s="29"/>
      <c r="H17" s="29"/>
      <c r="I17" s="29"/>
      <c r="J17" s="29"/>
      <c r="K17" s="29"/>
      <c r="L17" s="29"/>
      <c r="M17" s="29"/>
    </row>
    <row r="18" spans="2:13" ht="20" customHeight="1">
      <c r="B18" s="27" t="s">
        <v>228</v>
      </c>
      <c r="C18" s="28" t="s">
        <v>229</v>
      </c>
      <c r="D18" s="29">
        <f t="shared" si="1"/>
        <v>0</v>
      </c>
      <c r="E18" s="29"/>
      <c r="F18" s="29"/>
      <c r="G18" s="29"/>
      <c r="H18" s="29"/>
      <c r="I18" s="29"/>
      <c r="J18" s="29"/>
      <c r="K18" s="29"/>
      <c r="L18" s="29"/>
      <c r="M18" s="29"/>
    </row>
    <row r="19" spans="2:13" ht="20.75" customHeight="1">
      <c r="B19" s="27" t="s">
        <v>59</v>
      </c>
      <c r="C19" s="28" t="s">
        <v>23</v>
      </c>
      <c r="D19" s="29">
        <f t="shared" si="1"/>
        <v>8.26</v>
      </c>
      <c r="E19" s="29">
        <f>E20</f>
        <v>8.26</v>
      </c>
      <c r="F19" s="29"/>
      <c r="G19" s="29"/>
      <c r="H19" s="29"/>
      <c r="I19" s="29"/>
      <c r="J19" s="29"/>
      <c r="K19" s="29"/>
      <c r="L19" s="29"/>
      <c r="M19" s="29"/>
    </row>
    <row r="20" spans="2:13" ht="18.149999999999999" customHeight="1">
      <c r="B20" s="27" t="s">
        <v>230</v>
      </c>
      <c r="C20" s="28" t="s">
        <v>231</v>
      </c>
      <c r="D20" s="29">
        <f t="shared" si="1"/>
        <v>8.26</v>
      </c>
      <c r="E20" s="29">
        <f>E21+E22+E23</f>
        <v>8.26</v>
      </c>
      <c r="F20" s="29"/>
      <c r="G20" s="29"/>
      <c r="H20" s="29"/>
      <c r="I20" s="29"/>
      <c r="J20" s="29"/>
      <c r="K20" s="29"/>
      <c r="L20" s="29"/>
      <c r="M20" s="29"/>
    </row>
    <row r="21" spans="2:13" ht="20" customHeight="1">
      <c r="B21" s="27" t="s">
        <v>232</v>
      </c>
      <c r="C21" s="28" t="s">
        <v>233</v>
      </c>
      <c r="D21" s="29">
        <f t="shared" si="1"/>
        <v>4.01</v>
      </c>
      <c r="E21" s="29">
        <v>4.01</v>
      </c>
      <c r="F21" s="29"/>
      <c r="G21" s="29"/>
      <c r="H21" s="29"/>
      <c r="I21" s="29"/>
      <c r="J21" s="29"/>
      <c r="K21" s="29"/>
      <c r="L21" s="29"/>
      <c r="M21" s="29"/>
    </row>
    <row r="22" spans="2:13" ht="20" customHeight="1">
      <c r="B22" s="27" t="s">
        <v>234</v>
      </c>
      <c r="C22" s="28" t="s">
        <v>235</v>
      </c>
      <c r="D22" s="29">
        <f t="shared" si="1"/>
        <v>0</v>
      </c>
      <c r="E22" s="29"/>
      <c r="F22" s="29"/>
      <c r="G22" s="29"/>
      <c r="H22" s="29"/>
      <c r="I22" s="29"/>
      <c r="J22" s="29"/>
      <c r="K22" s="29"/>
      <c r="L22" s="29"/>
      <c r="M22" s="29"/>
    </row>
    <row r="23" spans="2:13" ht="20" customHeight="1">
      <c r="B23" s="27" t="s">
        <v>236</v>
      </c>
      <c r="C23" s="28" t="s">
        <v>237</v>
      </c>
      <c r="D23" s="29">
        <f t="shared" si="1"/>
        <v>4.25</v>
      </c>
      <c r="E23" s="29">
        <v>4.25</v>
      </c>
      <c r="F23" s="29"/>
      <c r="G23" s="29"/>
      <c r="H23" s="29"/>
      <c r="I23" s="29"/>
      <c r="J23" s="29"/>
      <c r="K23" s="29"/>
      <c r="L23" s="29"/>
      <c r="M23" s="29"/>
    </row>
    <row r="24" spans="2:13" ht="20.75" customHeight="1">
      <c r="B24" s="27" t="s">
        <v>68</v>
      </c>
      <c r="C24" s="28" t="s">
        <v>24</v>
      </c>
      <c r="D24" s="29">
        <f t="shared" si="1"/>
        <v>9.4600000000000009</v>
      </c>
      <c r="E24" s="29">
        <f>E25</f>
        <v>9.4600000000000009</v>
      </c>
      <c r="F24" s="29"/>
      <c r="G24" s="29"/>
      <c r="H24" s="29"/>
      <c r="I24" s="29"/>
      <c r="J24" s="29"/>
      <c r="K24" s="29"/>
      <c r="L24" s="29"/>
      <c r="M24" s="29"/>
    </row>
    <row r="25" spans="2:13" ht="18.149999999999999" customHeight="1">
      <c r="B25" s="27" t="s">
        <v>238</v>
      </c>
      <c r="C25" s="28" t="s">
        <v>239</v>
      </c>
      <c r="D25" s="29">
        <f t="shared" si="1"/>
        <v>9.4600000000000009</v>
      </c>
      <c r="E25" s="29">
        <f>E26</f>
        <v>9.4600000000000009</v>
      </c>
      <c r="F25" s="29"/>
      <c r="G25" s="29"/>
      <c r="H25" s="29"/>
      <c r="I25" s="29"/>
      <c r="J25" s="29"/>
      <c r="K25" s="29"/>
      <c r="L25" s="29"/>
      <c r="M25" s="29"/>
    </row>
    <row r="26" spans="2:13" ht="20" customHeight="1">
      <c r="B26" s="27" t="s">
        <v>240</v>
      </c>
      <c r="C26" s="28" t="s">
        <v>241</v>
      </c>
      <c r="D26" s="29">
        <f t="shared" si="1"/>
        <v>9.4600000000000009</v>
      </c>
      <c r="E26" s="29">
        <v>9.4600000000000009</v>
      </c>
      <c r="F26" s="29"/>
      <c r="G26" s="29"/>
      <c r="H26" s="29"/>
      <c r="I26" s="29"/>
      <c r="J26" s="29"/>
      <c r="K26" s="29"/>
      <c r="L26" s="29"/>
      <c r="M26" s="29"/>
    </row>
  </sheetData>
  <mergeCells count="13">
    <mergeCell ref="B9:C9"/>
    <mergeCell ref="D7:D8"/>
    <mergeCell ref="E7:E8"/>
    <mergeCell ref="F7:F8"/>
    <mergeCell ref="L7:L8"/>
    <mergeCell ref="M7:M8"/>
    <mergeCell ref="B3:M4"/>
    <mergeCell ref="G7:G8"/>
    <mergeCell ref="H7:H8"/>
    <mergeCell ref="I7:I8"/>
    <mergeCell ref="J7:J8"/>
    <mergeCell ref="K7:K8"/>
    <mergeCell ref="B7:C7"/>
  </mergeCells>
  <phoneticPr fontId="39" type="noConversion"/>
  <printOptions horizontalCentered="1"/>
  <pageMargins left="0.118000000715256" right="0.118000000715256" top="0.39300000667571999" bottom="7.8000001609325395E-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Sir Wang</cp:lastModifiedBy>
  <cp:lastPrinted>2022-01-25T08:09:00Z</cp:lastPrinted>
  <dcterms:created xsi:type="dcterms:W3CDTF">2022-01-19T06:44:00Z</dcterms:created>
  <dcterms:modified xsi:type="dcterms:W3CDTF">2024-03-19T06:57:08Z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CA017204287F4AF9A3EAB4E6FAF98290</vt:lpwstr>
  </property>
  <property fmtid="{D5CDD505-2E9C-101B-9397-08002B2CF9AE}" pid="3" name="KSOProductBuildVer">
    <vt:lpwstr>2052-11.1.0.11294</vt:lpwstr>
  </property>
</Properties>
</file>