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24" tabRatio="964" activeTab="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" sheetId="6" r:id="rId6"/>
    <sheet name="一般公共预算“三公”经费支出情况表" sheetId="7" r:id="rId7"/>
    <sheet name="政府性基金预算支出情况表" sheetId="8" r:id="rId8"/>
    <sheet name="国有资本经营预算支出情况表" sheetId="9" r:id="rId9"/>
    <sheet name="Sheet1" sheetId="10" r:id="rId10"/>
  </sheets>
  <definedNames>
    <definedName name="_xlnm.Print_Area" localSheetId="1">'部门收入总体情况表'!$A$1:$L$75</definedName>
    <definedName name="_xlnm.Print_Area" localSheetId="0">'部门收支总体情况表'!$A$1:$D$25</definedName>
    <definedName name="_xlnm.Print_Area" localSheetId="2">'部门支出总体情况表'!$A$1:$H$55</definedName>
    <definedName name="_xlnm.Print_Area" localSheetId="3">'财政拨款收支总体情况表'!$A$1:$G$24</definedName>
    <definedName name="_xlnm.Print_Area" localSheetId="6">'一般公共预算“三公”经费支出情况表'!$A$1:$L$7</definedName>
    <definedName name="_xlnm.Print_Area" localSheetId="5">'一般公共预算基本支出情况表'!$A$1:$G$57</definedName>
    <definedName name="_xlnm.Print_Area" localSheetId="4">'一般公共预算支出情况表'!$A$1:$F$56</definedName>
    <definedName name="_xlnm.Print_Area" localSheetId="7">'政府性基金预算支出情况表'!$A$1:$E$20</definedName>
  </definedNames>
  <calcPr fullCalcOnLoad="1"/>
</workbook>
</file>

<file path=xl/sharedStrings.xml><?xml version="1.0" encoding="utf-8"?>
<sst xmlns="http://schemas.openxmlformats.org/spreadsheetml/2006/main" count="4561" uniqueCount="1228">
  <si>
    <t>附表1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</si>
  <si>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</si>
  <si>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</si>
  <si>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</si>
  <si>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</si>
  <si>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</si>
  <si>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</si>
  <si>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</si>
  <si>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</si>
  <si>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</si>
  <si>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</si>
  <si>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</si>
  <si>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</si>
  <si>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</si>
  <si>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</si>
  <si>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</si>
  <si>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</si>
  <si>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文化体育与传媒支出</t>
  </si>
  <si>
    <t>其他收入</t>
  </si>
  <si>
    <t>社会保障和就业支出</t>
  </si>
  <si>
    <t>医疗卫生与计划生育支出</t>
  </si>
  <si>
    <t>城乡社区支出</t>
  </si>
  <si>
    <t>农林水支出</t>
  </si>
  <si>
    <t>交通运输支出</t>
  </si>
  <si>
    <t>资源勘探信息等支出</t>
  </si>
  <si>
    <t>商业服务业等支出</t>
  </si>
  <si>
    <t>住房保障支出</t>
  </si>
  <si>
    <t>预备费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</si>
  <si>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</si>
  <si>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</si>
  <si>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</si>
  <si>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</si>
  <si>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</si>
  <si>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</si>
  <si>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</si>
  <si>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</si>
  <si>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</si>
  <si>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</si>
  <si>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</si>
  <si>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</si>
  <si>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</si>
  <si>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</si>
  <si>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</si>
  <si>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</si>
  <si>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</si>
  <si>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</si>
  <si>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</si>
  <si>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</si>
  <si>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</si>
  <si>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</si>
  <si>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</si>
  <si>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</si>
  <si>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</si>
  <si>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</si>
  <si>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</si>
  <si>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</si>
  <si>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</si>
  <si>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2010104</t>
  </si>
  <si>
    <t xml:space="preserve">      人大会议</t>
  </si>
  <si>
    <t>2010108</t>
  </si>
  <si>
    <t xml:space="preserve">      代表工作</t>
  </si>
  <si>
    <t>2010199</t>
  </si>
  <si>
    <t xml:space="preserve">      其他人大事务支出</t>
  </si>
  <si>
    <t>20102</t>
  </si>
  <si>
    <t xml:space="preserve">    政协事务</t>
  </si>
  <si>
    <t>2010201</t>
  </si>
  <si>
    <t>2010204</t>
  </si>
  <si>
    <t xml:space="preserve">      政协会议</t>
  </si>
  <si>
    <t>2010205</t>
  </si>
  <si>
    <t xml:space="preserve">      委员视察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</si>
  <si>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</si>
  <si>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</si>
  <si>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</si>
  <si>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</si>
  <si>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</si>
  <si>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</si>
  <si>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2010305</t>
  </si>
  <si>
    <t xml:space="preserve">      专项业务活动</t>
  </si>
  <si>
    <t>2010306</t>
  </si>
  <si>
    <t xml:space="preserve">      政务公开审批</t>
  </si>
  <si>
    <t>2010307</t>
  </si>
  <si>
    <t xml:space="preserve">      法治建设</t>
  </si>
  <si>
    <t>2010308</t>
  </si>
  <si>
    <t xml:space="preserve">      信访事务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</si>
  <si>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</si>
  <si>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</si>
  <si>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</si>
  <si>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</si>
  <si>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</si>
  <si>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2010408</t>
  </si>
  <si>
    <t xml:space="preserve">      物价管理</t>
  </si>
  <si>
    <t>2010450</t>
  </si>
  <si>
    <t xml:space="preserve">      事业运行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</si>
  <si>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</si>
  <si>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</si>
  <si>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</si>
  <si>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</si>
  <si>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</si>
  <si>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2010505</t>
  </si>
  <si>
    <t xml:space="preserve">      专项统计业务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</si>
  <si>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</si>
  <si>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</si>
  <si>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</si>
  <si>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</si>
  <si>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</si>
  <si>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</si>
  <si>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</si>
  <si>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</si>
  <si>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</si>
  <si>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</si>
  <si>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</si>
  <si>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2010650</t>
  </si>
  <si>
    <t>2010699</t>
  </si>
  <si>
    <t xml:space="preserve">      其他财政事务支出</t>
  </si>
  <si>
    <t>20107</t>
  </si>
  <si>
    <t xml:space="preserve">    税收事务</t>
  </si>
  <si>
    <t>2010704</t>
  </si>
  <si>
    <t xml:space="preserve">      税务办案</t>
  </si>
  <si>
    <t>2010799</t>
  </si>
  <si>
    <t xml:space="preserve">      其他税收事务支出</t>
  </si>
  <si>
    <t>20108</t>
  </si>
  <si>
    <t xml:space="preserve">    审计事务</t>
  </si>
  <si>
    <t>2010801</t>
  </si>
  <si>
    <t>2010804</t>
  </si>
  <si>
    <t xml:space="preserve">      审计业务</t>
  </si>
  <si>
    <t>2010806</t>
  </si>
  <si>
    <t xml:space="preserve">      信息化建设</t>
  </si>
  <si>
    <t>2010899</t>
  </si>
  <si>
    <t xml:space="preserve">      其他审计事务支出</t>
  </si>
  <si>
    <t>20110</t>
  </si>
  <si>
    <t xml:space="preserve">    人力资源事务</t>
  </si>
  <si>
    <t>2011001</t>
  </si>
  <si>
    <t>2011006</t>
  </si>
  <si>
    <t xml:space="preserve">      军队转业干部安置</t>
  </si>
  <si>
    <t>2011011</t>
  </si>
  <si>
    <t xml:space="preserve">      公务员招考</t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</si>
  <si>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</si>
  <si>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</si>
  <si>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</si>
  <si>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</si>
  <si>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</si>
  <si>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</si>
  <si>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</si>
  <si>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</si>
  <si>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</si>
  <si>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</si>
  <si>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</si>
  <si>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2011308</t>
  </si>
  <si>
    <t xml:space="preserve">      招商引资</t>
  </si>
  <si>
    <t>2011350</t>
  </si>
  <si>
    <t>2011399</t>
  </si>
  <si>
    <t xml:space="preserve">      其他商贸事务支出</t>
  </si>
  <si>
    <t>20115</t>
  </si>
  <si>
    <t xml:space="preserve">    工商行政管理事务</t>
  </si>
  <si>
    <t>2011599</t>
  </si>
  <si>
    <t xml:space="preserve">      其他工商行政管理事务支出</t>
  </si>
  <si>
    <t>20117</t>
  </si>
  <si>
    <t xml:space="preserve">    质量技术监督与检验检疫事务</t>
  </si>
  <si>
    <t>2011799</t>
  </si>
  <si>
    <t xml:space="preserve">      其他质量技术监督与检验检疫事务支出</t>
  </si>
  <si>
    <t>20126</t>
  </si>
  <si>
    <t xml:space="preserve">    档案事务</t>
  </si>
  <si>
    <t>2012601</t>
  </si>
  <si>
    <t>2012604</t>
  </si>
  <si>
    <t xml:space="preserve">      档案馆</t>
  </si>
  <si>
    <t>20128</t>
  </si>
  <si>
    <t xml:space="preserve">    民主党派及工商联事务</t>
  </si>
  <si>
    <t>2012801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</si>
  <si>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</si>
  <si>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</si>
  <si>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</si>
  <si>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</si>
  <si>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</si>
  <si>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2012950</t>
  </si>
  <si>
    <t>2012999</t>
  </si>
  <si>
    <t xml:space="preserve">      其他群众团体事务支出</t>
  </si>
  <si>
    <t>20131</t>
  </si>
  <si>
    <t xml:space="preserve">    党委办公厅（室）及相关机构事务</t>
  </si>
  <si>
    <t>2013101</t>
  </si>
  <si>
    <t>2013105</t>
  </si>
  <si>
    <t xml:space="preserve">      专项业务</t>
  </si>
  <si>
    <t>2013150</t>
  </si>
  <si>
    <t>2013199</t>
  </si>
  <si>
    <t xml:space="preserve">      其他党委办公厅（室）及相关机构事务支出</t>
  </si>
  <si>
    <t>20132</t>
  </si>
  <si>
    <t xml:space="preserve">    组织事务</t>
  </si>
  <si>
    <t>2013201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</si>
  <si>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</si>
  <si>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</si>
  <si>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</si>
  <si>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</si>
  <si>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</si>
  <si>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</si>
  <si>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</si>
  <si>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</si>
  <si>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</si>
  <si>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</si>
  <si>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</si>
  <si>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</si>
  <si>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2013499</t>
  </si>
  <si>
    <t xml:space="preserve">      其他统战事务支出</t>
  </si>
  <si>
    <t>20136</t>
  </si>
  <si>
    <t xml:space="preserve">    其他共产党事务支出</t>
  </si>
  <si>
    <t>2013601</t>
  </si>
  <si>
    <t>2013699</t>
  </si>
  <si>
    <t xml:space="preserve">      其他共产党事务支出</t>
  </si>
  <si>
    <t>20199</t>
  </si>
  <si>
    <t xml:space="preserve">    其他一般公共服务支出(款)</t>
  </si>
  <si>
    <t>2019999</t>
  </si>
  <si>
    <t xml:space="preserve">      其他一般公共服务支出(项)</t>
  </si>
  <si>
    <t>203</t>
  </si>
  <si>
    <t xml:space="preserve">  国防支出</t>
  </si>
  <si>
    <t>20306</t>
  </si>
  <si>
    <t xml:space="preserve">    国防动员</t>
  </si>
  <si>
    <t>2030699</t>
  </si>
  <si>
    <t xml:space="preserve">      其他国防动员支出</t>
  </si>
  <si>
    <t>204</t>
  </si>
  <si>
    <t xml:space="preserve">  公共安全支出</t>
  </si>
  <si>
    <t>20401</t>
  </si>
  <si>
    <t xml:space="preserve">    武装警察</t>
  </si>
  <si>
    <t>2040101</t>
  </si>
  <si>
    <t xml:space="preserve">      内卫</t>
  </si>
  <si>
    <t>2040103</t>
  </si>
  <si>
    <t xml:space="preserve">      消防</t>
  </si>
  <si>
    <t>20402</t>
  </si>
  <si>
    <t xml:space="preserve">    公安</t>
  </si>
  <si>
    <t>2040201</t>
  </si>
  <si>
    <t>2040204</t>
  </si>
  <si>
    <t xml:space="preserve">      治安管理</t>
  </si>
  <si>
    <t>2040211</t>
  </si>
  <si>
    <t xml:space="preserve">      禁毒管理</t>
  </si>
  <si>
    <t>2040214</t>
  </si>
  <si>
    <t xml:space="preserve">      反恐怖</t>
  </si>
  <si>
    <t>2040219</t>
  </si>
  <si>
    <t>2040299</t>
  </si>
  <si>
    <t xml:space="preserve">      其他公安支出</t>
  </si>
  <si>
    <t>20404</t>
  </si>
  <si>
    <t xml:space="preserve">    检察</t>
  </si>
  <si>
    <t>2040401</t>
  </si>
  <si>
    <t>2040404</t>
  </si>
  <si>
    <t xml:space="preserve">      查办和预防职务犯罪</t>
  </si>
  <si>
    <t>2040499</t>
  </si>
  <si>
    <t xml:space="preserve">      其他检察支出</t>
  </si>
  <si>
    <t>20405</t>
  </si>
  <si>
    <t xml:space="preserve">    法院</t>
  </si>
  <si>
    <t>2040501</t>
  </si>
  <si>
    <t>2040504</t>
  </si>
  <si>
    <t xml:space="preserve">      案件审判</t>
  </si>
  <si>
    <t>2040599</t>
  </si>
  <si>
    <t xml:space="preserve">      其他法院支出</t>
  </si>
  <si>
    <t>20406</t>
  </si>
  <si>
    <t xml:space="preserve">    司法</t>
  </si>
  <si>
    <t>2040601</t>
  </si>
  <si>
    <t>2040604</t>
  </si>
  <si>
    <t xml:space="preserve">      基层司法业务</t>
  </si>
  <si>
    <t>2040605</t>
  </si>
  <si>
    <t xml:space="preserve">      普法宣传</t>
  </si>
  <si>
    <t>2040607</t>
  </si>
  <si>
    <t xml:space="preserve">      法律援助</t>
  </si>
  <si>
    <t>2040699</t>
  </si>
  <si>
    <t xml:space="preserve">      其他司法支出</t>
  </si>
  <si>
    <t>20499</t>
  </si>
  <si>
    <t xml:space="preserve">    其他公共安全支出（款）</t>
  </si>
  <si>
    <t>2049901</t>
  </si>
  <si>
    <t xml:space="preserve">      其他公共安全支出(项)</t>
  </si>
  <si>
    <t>2049902</t>
  </si>
  <si>
    <t xml:space="preserve">      其他消防</t>
  </si>
  <si>
    <t>205</t>
  </si>
  <si>
    <t xml:space="preserve">  教育支出</t>
  </si>
  <si>
    <t>20501</t>
  </si>
  <si>
    <t xml:space="preserve">    教育管理事务</t>
  </si>
  <si>
    <t>2050101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</si>
  <si>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</si>
  <si>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</si>
  <si>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</si>
  <si>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</si>
  <si>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</si>
  <si>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</si>
  <si>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</si>
  <si>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</si>
  <si>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</si>
  <si>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</si>
  <si>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</si>
  <si>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</si>
  <si>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2050299</t>
  </si>
  <si>
    <t xml:space="preserve">      其他普通教育支出</t>
  </si>
  <si>
    <t>20503</t>
  </si>
  <si>
    <t xml:space="preserve">    职业教育</t>
  </si>
  <si>
    <t>2050304</t>
  </si>
  <si>
    <t xml:space="preserve">      职业高中教育</t>
  </si>
  <si>
    <t>2050399</t>
  </si>
  <si>
    <t xml:space="preserve">      其他职业教育支出</t>
  </si>
  <si>
    <t>20507</t>
  </si>
  <si>
    <t xml:space="preserve">    特殊教育</t>
  </si>
  <si>
    <t>2050701</t>
  </si>
  <si>
    <t xml:space="preserve">      特殊学校教育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</si>
  <si>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</si>
  <si>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</si>
  <si>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</si>
  <si>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</si>
  <si>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</si>
  <si>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</si>
  <si>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</si>
  <si>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</si>
  <si>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</si>
  <si>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</si>
  <si>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</si>
  <si>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</si>
  <si>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</si>
  <si>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</si>
  <si>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2050905</t>
  </si>
  <si>
    <t xml:space="preserve">      中等职业学校教学设施</t>
  </si>
  <si>
    <t>20599</t>
  </si>
  <si>
    <t xml:space="preserve">    其他教育支出（款）</t>
  </si>
  <si>
    <t>2059999</t>
  </si>
  <si>
    <t xml:space="preserve">      其他教育支出(项)</t>
  </si>
  <si>
    <t>206</t>
  </si>
  <si>
    <t xml:space="preserve">  科学技术支出</t>
  </si>
  <si>
    <t>20601</t>
  </si>
  <si>
    <t xml:space="preserve">    科学技术管理事务</t>
  </si>
  <si>
    <t>2060101</t>
  </si>
  <si>
    <t>20604</t>
  </si>
  <si>
    <t xml:space="preserve">    技术研究与开发</t>
  </si>
  <si>
    <t>2060499</t>
  </si>
  <si>
    <t xml:space="preserve">      其他技术研究与开发支出</t>
  </si>
  <si>
    <t>20607</t>
  </si>
  <si>
    <t xml:space="preserve">    科学技术普及</t>
  </si>
  <si>
    <t>2060701</t>
  </si>
  <si>
    <t xml:space="preserve">      机构运行</t>
  </si>
  <si>
    <t>2060702</t>
  </si>
  <si>
    <t xml:space="preserve">      科普活动</t>
  </si>
  <si>
    <t>2060799</t>
  </si>
  <si>
    <t xml:space="preserve">      其他科学技术普及支出</t>
  </si>
  <si>
    <t>20699</t>
  </si>
  <si>
    <t xml:space="preserve">    其他科学技术支出</t>
  </si>
  <si>
    <t>2069999</t>
  </si>
  <si>
    <t xml:space="preserve">      其他科学技术支出</t>
  </si>
  <si>
    <t>207</t>
  </si>
  <si>
    <t xml:space="preserve">  文化体育与传媒支出</t>
  </si>
  <si>
    <t>20701</t>
  </si>
  <si>
    <t xml:space="preserve">    文化</t>
  </si>
  <si>
    <t>2070101</t>
  </si>
  <si>
    <t>2070102</t>
  </si>
  <si>
    <t>2070104</t>
  </si>
  <si>
    <t xml:space="preserve">      图书馆</t>
  </si>
  <si>
    <t>2070108</t>
  </si>
  <si>
    <t xml:space="preserve">      文化活动</t>
  </si>
  <si>
    <t>2070109</t>
  </si>
  <si>
    <t xml:space="preserve">      群众文化</t>
  </si>
  <si>
    <t>2070111</t>
  </si>
  <si>
    <t xml:space="preserve">      文化创作与保护</t>
  </si>
  <si>
    <t>2070112</t>
  </si>
  <si>
    <t xml:space="preserve">      文化市场管理</t>
  </si>
  <si>
    <t>2070199</t>
  </si>
  <si>
    <t xml:space="preserve">      其他文化支出</t>
  </si>
  <si>
    <t>20702</t>
  </si>
  <si>
    <t xml:space="preserve">    文物</t>
  </si>
  <si>
    <t>2070204</t>
  </si>
  <si>
    <t xml:space="preserve">      文物保护</t>
  </si>
  <si>
    <t>20703</t>
  </si>
  <si>
    <t xml:space="preserve">    体育</t>
  </si>
  <si>
    <t>2070305</t>
  </si>
  <si>
    <t xml:space="preserve">      体育竞赛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</si>
  <si>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</si>
  <si>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</si>
  <si>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</si>
  <si>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</si>
  <si>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</si>
  <si>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</si>
  <si>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</si>
  <si>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</si>
  <si>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20704</t>
  </si>
  <si>
    <t xml:space="preserve">    新闻出版广播影视</t>
  </si>
  <si>
    <t>2070404</t>
  </si>
  <si>
    <t xml:space="preserve">      广播</t>
  </si>
  <si>
    <t>2070405</t>
  </si>
  <si>
    <t xml:space="preserve">      电视</t>
  </si>
  <si>
    <t>2070499</t>
  </si>
  <si>
    <t xml:space="preserve">      其他新闻出版广播影视支出</t>
  </si>
  <si>
    <t>20799</t>
  </si>
  <si>
    <t xml:space="preserve">    其他文化体育与传媒支出(款)</t>
  </si>
  <si>
    <t>2079902</t>
  </si>
  <si>
    <t xml:space="preserve">      宣传文化发展专项支出</t>
  </si>
  <si>
    <t>2079999</t>
  </si>
  <si>
    <t xml:space="preserve">      其他文化体育与传媒支出(项)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</si>
  <si>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</si>
  <si>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</si>
  <si>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</si>
  <si>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</si>
  <si>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</si>
  <si>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</si>
  <si>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</si>
  <si>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 xml:space="preserve">      机关服务</t>
  </si>
  <si>
    <t>2080105</t>
  </si>
  <si>
    <t xml:space="preserve">      劳动保障监察</t>
  </si>
  <si>
    <t>2080108</t>
  </si>
  <si>
    <t>2080109</t>
  </si>
  <si>
    <t xml:space="preserve">      社会保险经办机构</t>
  </si>
  <si>
    <t>2080112</t>
  </si>
  <si>
    <t xml:space="preserve">      劳动人事争议调节仲裁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</si>
  <si>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</si>
  <si>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</si>
  <si>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</si>
  <si>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</si>
  <si>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</si>
  <si>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</si>
  <si>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2080207</t>
  </si>
  <si>
    <t xml:space="preserve">      行政区划和地名管理</t>
  </si>
  <si>
    <t>2080299</t>
  </si>
  <si>
    <t xml:space="preserve">      其他民政管理事务支出</t>
  </si>
  <si>
    <t>20805</t>
  </si>
  <si>
    <t xml:space="preserve">    行政事业单位离退休</t>
  </si>
  <si>
    <t>2080501</t>
  </si>
  <si>
    <t xml:space="preserve">      归口管理的行政单位离退休</t>
  </si>
  <si>
    <t>2080502</t>
  </si>
  <si>
    <t xml:space="preserve">      事业单位离退休</t>
  </si>
  <si>
    <t>2080505</t>
  </si>
  <si>
    <t xml:space="preserve">   机关事业单位基本养老保险缴费支出</t>
  </si>
  <si>
    <t>2080506</t>
  </si>
  <si>
    <t xml:space="preserve"> 机关事业单位职业年金缴费支出</t>
  </si>
  <si>
    <t>2080599</t>
  </si>
  <si>
    <t xml:space="preserve">      其他行政事业单位离退休支出</t>
  </si>
  <si>
    <t>20807</t>
  </si>
  <si>
    <t xml:space="preserve">    就业补助</t>
  </si>
  <si>
    <t>2080710</t>
  </si>
  <si>
    <t xml:space="preserve">      特定就业政策支出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</si>
  <si>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</si>
  <si>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</si>
  <si>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</si>
  <si>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</si>
  <si>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</si>
  <si>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</si>
  <si>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</si>
  <si>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</si>
  <si>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</si>
  <si>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</si>
  <si>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2080804</t>
  </si>
  <si>
    <t xml:space="preserve">      优抚事业单位支出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</si>
  <si>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</si>
  <si>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</si>
  <si>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</si>
  <si>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</si>
  <si>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</si>
  <si>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退伍士兵安置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</si>
  <si>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</si>
  <si>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</si>
  <si>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</si>
  <si>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</si>
  <si>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</si>
  <si>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</si>
  <si>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</si>
  <si>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</si>
  <si>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</si>
  <si>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</si>
  <si>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</si>
  <si>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</si>
  <si>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2081004</t>
  </si>
  <si>
    <t xml:space="preserve">      殡葬</t>
  </si>
  <si>
    <t>2081005</t>
  </si>
  <si>
    <t xml:space="preserve">      社会福利事业单位</t>
  </si>
  <si>
    <t>2081099</t>
  </si>
  <si>
    <t xml:space="preserve">      其他社会福利支出</t>
  </si>
  <si>
    <t>20811</t>
  </si>
  <si>
    <t xml:space="preserve">    残疾人事业</t>
  </si>
  <si>
    <t>2081101</t>
  </si>
  <si>
    <t>2081104</t>
  </si>
  <si>
    <t xml:space="preserve">      残疾人康复</t>
  </si>
  <si>
    <t>2081105</t>
  </si>
  <si>
    <t xml:space="preserve">      残疾人就业和扶贫</t>
  </si>
  <si>
    <t>2081199</t>
  </si>
  <si>
    <t xml:space="preserve">      其他残疾人事业支出</t>
  </si>
  <si>
    <t>20815</t>
  </si>
  <si>
    <t xml:space="preserve">    自然灾害生活救助</t>
  </si>
  <si>
    <t>2081501</t>
  </si>
  <si>
    <t xml:space="preserve">      中央自然灾害生活补助</t>
  </si>
  <si>
    <t>2081502</t>
  </si>
  <si>
    <t xml:space="preserve">      地方自然灾害生活补助</t>
  </si>
  <si>
    <t>2081503</t>
  </si>
  <si>
    <t xml:space="preserve">      自然灾害灾后重建补助</t>
  </si>
  <si>
    <t>20816</t>
  </si>
  <si>
    <t xml:space="preserve">    红十字事业</t>
  </si>
  <si>
    <t>2081601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</si>
  <si>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</si>
  <si>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</si>
  <si>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</si>
  <si>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</si>
  <si>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</si>
  <si>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</si>
  <si>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</si>
  <si>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</si>
  <si>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</si>
  <si>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</si>
  <si>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</si>
  <si>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</si>
  <si>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</si>
  <si>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</si>
  <si>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</si>
  <si>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特困人员供养</t>
  </si>
  <si>
    <t>2082101</t>
  </si>
  <si>
    <t xml:space="preserve">      城市特困人员供养支出</t>
  </si>
  <si>
    <t>三无人员支出</t>
  </si>
  <si>
    <t>2082102</t>
  </si>
  <si>
    <t xml:space="preserve">      农村五保供养支出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</si>
  <si>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</si>
  <si>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</si>
  <si>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</si>
  <si>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</si>
  <si>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</si>
  <si>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</si>
  <si>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20899</t>
  </si>
  <si>
    <t xml:space="preserve">    其他社会保障和就业支出(款)</t>
  </si>
  <si>
    <t>2089901</t>
  </si>
  <si>
    <t xml:space="preserve">      其他社会保障和就业支出（项）</t>
  </si>
  <si>
    <t>210</t>
  </si>
  <si>
    <t xml:space="preserve">  医疗卫生与计划生育支出</t>
  </si>
  <si>
    <t>21001</t>
  </si>
  <si>
    <t xml:space="preserve">    医疗卫生与计划生育管理事务</t>
  </si>
  <si>
    <t>2100101</t>
  </si>
  <si>
    <t>2100199</t>
  </si>
  <si>
    <t xml:space="preserve">      其他医疗卫生与计划生育管理事务支出</t>
  </si>
  <si>
    <t>21002</t>
  </si>
  <si>
    <t xml:space="preserve">    公立医院</t>
  </si>
  <si>
    <t>2100201</t>
  </si>
  <si>
    <t xml:space="preserve">      综合医院</t>
  </si>
  <si>
    <t>2100205</t>
  </si>
  <si>
    <t xml:space="preserve">      精神病医院</t>
  </si>
  <si>
    <t>2100299</t>
  </si>
  <si>
    <t xml:space="preserve">      其他公立医院支出</t>
  </si>
  <si>
    <t>21003</t>
  </si>
  <si>
    <t xml:space="preserve">    基层医疗卫生机构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</si>
  <si>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</si>
  <si>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</si>
  <si>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</si>
  <si>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</si>
  <si>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</si>
  <si>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</si>
  <si>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</si>
  <si>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</si>
  <si>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</si>
  <si>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</si>
  <si>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</si>
  <si>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</si>
  <si>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</si>
  <si>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</si>
  <si>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2100408</t>
  </si>
  <si>
    <t xml:space="preserve">      基本公共卫生服务</t>
  </si>
  <si>
    <t>2100409</t>
  </si>
  <si>
    <t xml:space="preserve">      重大公共卫生专项</t>
  </si>
  <si>
    <t>2100499</t>
  </si>
  <si>
    <t xml:space="preserve">      其他公共卫生支出</t>
  </si>
  <si>
    <t>21005</t>
  </si>
  <si>
    <t xml:space="preserve">    医疗保障</t>
  </si>
  <si>
    <t>2100501</t>
  </si>
  <si>
    <t xml:space="preserve">      行政单位医疗</t>
  </si>
  <si>
    <t>2100502</t>
  </si>
  <si>
    <t xml:space="preserve">      事业单位医疗</t>
  </si>
  <si>
    <t>2100503</t>
  </si>
  <si>
    <t xml:space="preserve">      公务员医疗补助</t>
  </si>
  <si>
    <t>2100504</t>
  </si>
  <si>
    <t>其他行政事业单位医疗支出</t>
  </si>
  <si>
    <t>2100505</t>
  </si>
  <si>
    <t xml:space="preserve">      优抚对象医疗补助</t>
  </si>
  <si>
    <t>2100506</t>
  </si>
  <si>
    <t xml:space="preserve">      新型农村合作医疗</t>
  </si>
  <si>
    <t>2100508</t>
  </si>
  <si>
    <t xml:space="preserve">      城镇居民基本医疗保险</t>
  </si>
  <si>
    <t>2100509</t>
  </si>
  <si>
    <t xml:space="preserve">      城乡医疗救助</t>
  </si>
  <si>
    <t xml:space="preserve">      其他医疗保障支出</t>
  </si>
  <si>
    <t>21006</t>
  </si>
  <si>
    <t xml:space="preserve">    中医药</t>
  </si>
  <si>
    <t>2100601</t>
  </si>
  <si>
    <t xml:space="preserve">      中医(民族医)药专项</t>
  </si>
  <si>
    <t>21007</t>
  </si>
  <si>
    <t xml:space="preserve">    计划生育事务</t>
  </si>
  <si>
    <t>2100717</t>
  </si>
  <si>
    <t xml:space="preserve">      计划生育服务</t>
  </si>
  <si>
    <t>2100799</t>
  </si>
  <si>
    <t xml:space="preserve">      其他计划生育事务支出</t>
  </si>
  <si>
    <t>21010</t>
  </si>
  <si>
    <t xml:space="preserve">    食品和药品监督管理事务</t>
  </si>
  <si>
    <t>2101099</t>
  </si>
  <si>
    <t xml:space="preserve">      其他食品和药品监督管理事务支出</t>
  </si>
  <si>
    <t>21099</t>
  </si>
  <si>
    <t xml:space="preserve">    其他医疗卫生与计划生育支出</t>
  </si>
  <si>
    <t>2109901</t>
  </si>
  <si>
    <t xml:space="preserve">      其他医疗卫生与计划生育支出</t>
  </si>
  <si>
    <t>211</t>
  </si>
  <si>
    <t xml:space="preserve">  节能环保支出</t>
  </si>
  <si>
    <t>21101</t>
  </si>
  <si>
    <t xml:space="preserve">    环境保护管理事务</t>
  </si>
  <si>
    <t>2110101</t>
  </si>
  <si>
    <t>21103</t>
  </si>
  <si>
    <t xml:space="preserve">    污染防治</t>
  </si>
  <si>
    <t>21011</t>
  </si>
  <si>
    <t xml:space="preserve">  行政事业单位医疗</t>
  </si>
  <si>
    <t>21104</t>
  </si>
  <si>
    <t xml:space="preserve">    自然生态保护</t>
  </si>
  <si>
    <t>2110402</t>
  </si>
  <si>
    <t xml:space="preserve">      农村环境保护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</si>
  <si>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</si>
  <si>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</si>
  <si>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</si>
  <si>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</si>
  <si>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</si>
  <si>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</si>
  <si>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</si>
  <si>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</si>
  <si>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</si>
  <si>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</si>
  <si>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2110599</t>
  </si>
  <si>
    <t xml:space="preserve">      其他天然林保护支出</t>
  </si>
  <si>
    <t>21106</t>
  </si>
  <si>
    <t xml:space="preserve">    退耕还林</t>
  </si>
  <si>
    <t>2110602</t>
  </si>
  <si>
    <t xml:space="preserve">      退耕现金</t>
  </si>
  <si>
    <t>2110605</t>
  </si>
  <si>
    <t xml:space="preserve">      退耕还林工程建设</t>
  </si>
  <si>
    <t>2110699</t>
  </si>
  <si>
    <t xml:space="preserve">      其他退耕还林支出</t>
  </si>
  <si>
    <t>21107</t>
  </si>
  <si>
    <t xml:space="preserve">    风沙荒漠治理</t>
  </si>
  <si>
    <t>2110799</t>
  </si>
  <si>
    <t xml:space="preserve">      其他风沙荒漠治理支出</t>
  </si>
  <si>
    <t>21110</t>
  </si>
  <si>
    <t xml:space="preserve">    能源节约利用(款)</t>
  </si>
  <si>
    <t>2111001</t>
  </si>
  <si>
    <t xml:space="preserve">      能源节能利用(项)</t>
  </si>
  <si>
    <t>21111</t>
  </si>
  <si>
    <t xml:space="preserve">    污染减排</t>
  </si>
  <si>
    <t>2111101</t>
  </si>
  <si>
    <t xml:space="preserve">       环境监测与信息</t>
  </si>
  <si>
    <t>2111103</t>
  </si>
  <si>
    <t xml:space="preserve">       减排专项支出</t>
  </si>
  <si>
    <t>21112</t>
  </si>
  <si>
    <t xml:space="preserve">    可再生能源(款)</t>
  </si>
  <si>
    <t>2111201</t>
  </si>
  <si>
    <t xml:space="preserve">       可再生能源(项)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</si>
  <si>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</si>
  <si>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</si>
  <si>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</si>
  <si>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</si>
  <si>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</si>
  <si>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</si>
  <si>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</si>
  <si>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</si>
  <si>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</si>
  <si>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2120106</t>
  </si>
  <si>
    <t xml:space="preserve">      工程建设管理</t>
  </si>
  <si>
    <t>2120108</t>
  </si>
  <si>
    <t xml:space="preserve">      国家重点风景区规划与保护</t>
  </si>
  <si>
    <t>2120199</t>
  </si>
  <si>
    <t xml:space="preserve">      其他城乡社区管理事务支出</t>
  </si>
  <si>
    <t>21202</t>
  </si>
  <si>
    <t xml:space="preserve">    城乡社区规划与管理(款)</t>
  </si>
  <si>
    <t>2120201</t>
  </si>
  <si>
    <t xml:space="preserve">      城乡社区规划与管理(项)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</si>
  <si>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</si>
  <si>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</si>
  <si>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</si>
  <si>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</si>
  <si>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</si>
  <si>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</si>
  <si>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</si>
  <si>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城乡社区环境卫生(款)</t>
  </si>
  <si>
    <t>2120501</t>
  </si>
  <si>
    <t xml:space="preserve">      城乡社区环境卫生(项)</t>
  </si>
  <si>
    <t>21206</t>
  </si>
  <si>
    <t xml:space="preserve">    建设市场管理与监督(款)</t>
  </si>
  <si>
    <t>2120601</t>
  </si>
  <si>
    <t xml:space="preserve">      建设市场管理与监督(项)</t>
  </si>
  <si>
    <t>21299</t>
  </si>
  <si>
    <t xml:space="preserve">    其他城乡社区支出(款)</t>
  </si>
  <si>
    <t>2129999</t>
  </si>
  <si>
    <t xml:space="preserve">      其他城乡社区支出(项)</t>
  </si>
  <si>
    <t>213</t>
  </si>
  <si>
    <t xml:space="preserve">  农林水支出</t>
  </si>
  <si>
    <t>21301</t>
  </si>
  <si>
    <t xml:space="preserve">    农业</t>
  </si>
  <si>
    <t>2130101</t>
  </si>
  <si>
    <t>2130104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</si>
  <si>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</si>
  <si>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</si>
  <si>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</si>
  <si>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</si>
  <si>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</si>
  <si>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</si>
  <si>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</si>
  <si>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</si>
  <si>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2130112</t>
  </si>
  <si>
    <t xml:space="preserve">      农业行业业务管理</t>
  </si>
  <si>
    <t>2130122</t>
  </si>
  <si>
    <t xml:space="preserve">      农业生产支持补贴</t>
  </si>
  <si>
    <t>2130124</t>
  </si>
  <si>
    <t xml:space="preserve">      农业组织化与产业化经营</t>
  </si>
  <si>
    <t>2130125</t>
  </si>
  <si>
    <t xml:space="preserve">      农产品加工与促销</t>
  </si>
  <si>
    <t>2130126</t>
  </si>
  <si>
    <t xml:space="preserve">      农村公益事业</t>
  </si>
  <si>
    <t>2130135</t>
  </si>
  <si>
    <t xml:space="preserve">      农业资源保护修复与利用</t>
  </si>
  <si>
    <t>2130142</t>
  </si>
  <si>
    <t xml:space="preserve">      农村道路建设</t>
  </si>
  <si>
    <t>2130199</t>
  </si>
  <si>
    <t xml:space="preserve">      其他农业支出</t>
  </si>
  <si>
    <t>21302</t>
  </si>
  <si>
    <t xml:space="preserve">    林业</t>
  </si>
  <si>
    <t>2130201</t>
  </si>
  <si>
    <t>2130204</t>
  </si>
  <si>
    <t xml:space="preserve">      林业事业机构</t>
  </si>
  <si>
    <t>2130205</t>
  </si>
  <si>
    <t xml:space="preserve">      森林培育</t>
  </si>
  <si>
    <t>2130206</t>
  </si>
  <si>
    <t xml:space="preserve">      林业技术推广</t>
  </si>
  <si>
    <t>2130209</t>
  </si>
  <si>
    <t xml:space="preserve">      森林生态效益补偿</t>
  </si>
  <si>
    <t>2130212</t>
  </si>
  <si>
    <t xml:space="preserve">      湿地保护</t>
  </si>
  <si>
    <t>2130213</t>
  </si>
  <si>
    <t xml:space="preserve">      林业执法与监督</t>
  </si>
  <si>
    <t>2130221</t>
  </si>
  <si>
    <t xml:space="preserve">      林业产业化</t>
  </si>
  <si>
    <t>2130227</t>
  </si>
  <si>
    <t xml:space="preserve">      林业贷款贴息</t>
  </si>
  <si>
    <t>2130234</t>
  </si>
  <si>
    <t xml:space="preserve">      林业防灾减灾</t>
  </si>
  <si>
    <t>2130299</t>
  </si>
  <si>
    <t xml:space="preserve">      其他林业支出</t>
  </si>
  <si>
    <t>21303</t>
  </si>
  <si>
    <t xml:space="preserve">    水利</t>
  </si>
  <si>
    <t>2130301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</si>
  <si>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</si>
  <si>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</si>
  <si>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</si>
  <si>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</si>
  <si>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</si>
  <si>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2130308</t>
  </si>
  <si>
    <t xml:space="preserve">      水利前期工作</t>
  </si>
  <si>
    <t>2130310</t>
  </si>
  <si>
    <t xml:space="preserve">      水土保持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</si>
  <si>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</si>
  <si>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</si>
  <si>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</si>
  <si>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</si>
  <si>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</si>
  <si>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</si>
  <si>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</si>
  <si>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</si>
  <si>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</si>
  <si>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农田水利</t>
  </si>
  <si>
    <t>2130321</t>
  </si>
  <si>
    <t xml:space="preserve">      大中型水库移民后期扶持专项支出</t>
  </si>
  <si>
    <t>2130331</t>
  </si>
  <si>
    <t xml:space="preserve">      水资源费安排的支出</t>
  </si>
  <si>
    <t>2130332</t>
  </si>
  <si>
    <t xml:space="preserve">      砂石资源费支出</t>
  </si>
  <si>
    <t>2130334</t>
  </si>
  <si>
    <t xml:space="preserve">      水利建设移民支出</t>
  </si>
  <si>
    <t>2130335</t>
  </si>
  <si>
    <t xml:space="preserve">      农村人畜饮水</t>
  </si>
  <si>
    <t>2130399</t>
  </si>
  <si>
    <t xml:space="preserve">      其他水利支出</t>
  </si>
  <si>
    <t>21305</t>
  </si>
  <si>
    <t xml:space="preserve">    扶贫</t>
  </si>
  <si>
    <t>2130501</t>
  </si>
  <si>
    <t>2130502</t>
  </si>
  <si>
    <t>2130504</t>
  </si>
  <si>
    <t xml:space="preserve">      农村基础设施建设</t>
  </si>
  <si>
    <t>2130505</t>
  </si>
  <si>
    <t xml:space="preserve">      生产发展</t>
  </si>
  <si>
    <t>2130507</t>
  </si>
  <si>
    <t xml:space="preserve">      扶贫贷款奖补和贴息</t>
  </si>
  <si>
    <t>2130550</t>
  </si>
  <si>
    <t xml:space="preserve">      扶贫事业机构</t>
  </si>
  <si>
    <t>2130599</t>
  </si>
  <si>
    <t xml:space="preserve">      其他扶贫支出</t>
  </si>
  <si>
    <t>21306</t>
  </si>
  <si>
    <t xml:space="preserve">    农业综合开发</t>
  </si>
  <si>
    <t>2130602</t>
  </si>
  <si>
    <t xml:space="preserve">      土地治理</t>
  </si>
  <si>
    <t>2130603</t>
  </si>
  <si>
    <t xml:space="preserve">      产业化经营</t>
  </si>
  <si>
    <t>21307</t>
  </si>
  <si>
    <t xml:space="preserve">    农村综合改革</t>
  </si>
  <si>
    <t>2130701</t>
  </si>
  <si>
    <t xml:space="preserve">      对村级一事一议补助</t>
  </si>
  <si>
    <t>2130705</t>
  </si>
  <si>
    <t xml:space="preserve">      对村民委员会和村党支部的补助</t>
  </si>
  <si>
    <t>2130799</t>
  </si>
  <si>
    <t xml:space="preserve">      其他农村综合改革支出</t>
  </si>
  <si>
    <t>21308</t>
  </si>
  <si>
    <t xml:space="preserve">    普惠金融发展支出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</si>
  <si>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</si>
  <si>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</si>
  <si>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</si>
  <si>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</si>
  <si>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</si>
  <si>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小额担保贷款贴息</t>
  </si>
  <si>
    <t>2130899</t>
  </si>
  <si>
    <t xml:space="preserve">      其他普惠金融发展支出</t>
  </si>
  <si>
    <t>21399</t>
  </si>
  <si>
    <t xml:space="preserve">    其他农林水事务支出（款）</t>
  </si>
  <si>
    <t>2139999</t>
  </si>
  <si>
    <t xml:space="preserve">      其他农林水事务支出（项）</t>
  </si>
  <si>
    <t>214</t>
  </si>
  <si>
    <t xml:space="preserve">  交通运输支出</t>
  </si>
  <si>
    <t>21401</t>
  </si>
  <si>
    <t xml:space="preserve">    公路水路运输</t>
  </si>
  <si>
    <t>2140101</t>
  </si>
  <si>
    <t>2140105</t>
  </si>
  <si>
    <t xml:space="preserve">      公路改建</t>
  </si>
  <si>
    <t>2140106</t>
  </si>
  <si>
    <t xml:space="preserve">      公路养护</t>
  </si>
  <si>
    <t>2140108</t>
  </si>
  <si>
    <t xml:space="preserve">      公路路政管理</t>
  </si>
  <si>
    <t>2140110</t>
  </si>
  <si>
    <t xml:space="preserve">      公路和运输安全</t>
  </si>
  <si>
    <t>2140112</t>
  </si>
  <si>
    <t xml:space="preserve">      公路运输管理</t>
  </si>
  <si>
    <t>2140136</t>
  </si>
  <si>
    <t xml:space="preserve">      水路运输管理支出</t>
  </si>
  <si>
    <t>2140139</t>
  </si>
  <si>
    <t xml:space="preserve">      取消政府还贷二级公路收费专项支出</t>
  </si>
  <si>
    <t>2140199</t>
  </si>
  <si>
    <t xml:space="preserve">      其他公路水路运输支出</t>
  </si>
  <si>
    <t>21402</t>
  </si>
  <si>
    <t xml:space="preserve">    铁路运输</t>
  </si>
  <si>
    <t>2140206</t>
  </si>
  <si>
    <t xml:space="preserve">      铁路安全</t>
  </si>
  <si>
    <t>21404</t>
  </si>
  <si>
    <t xml:space="preserve">    成品油价格改革对交通运输的补贴</t>
  </si>
  <si>
    <t>2140499</t>
  </si>
  <si>
    <t xml:space="preserve">      成品油价格改革补贴其他支出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</si>
  <si>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</si>
  <si>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</si>
  <si>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</si>
  <si>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</si>
  <si>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</si>
  <si>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</si>
  <si>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21499</t>
  </si>
  <si>
    <t xml:space="preserve">    其他交通运输支出(款)</t>
  </si>
  <si>
    <t>2149901</t>
  </si>
  <si>
    <t xml:space="preserve">      公共交通运营补助</t>
  </si>
  <si>
    <t>2149999</t>
  </si>
  <si>
    <t xml:space="preserve">      其他交通运输支出(项)</t>
  </si>
  <si>
    <t>215</t>
  </si>
  <si>
    <t xml:space="preserve">  资源勘探信息等支出</t>
  </si>
  <si>
    <t>21506</t>
  </si>
  <si>
    <t xml:space="preserve">    安全生产监管</t>
  </si>
  <si>
    <t>2150601</t>
  </si>
  <si>
    <t>2150699</t>
  </si>
  <si>
    <t xml:space="preserve">      其他安全生产监管支出</t>
  </si>
  <si>
    <t>21508</t>
  </si>
  <si>
    <t xml:space="preserve">    支持中小企业发展和管理支出</t>
  </si>
  <si>
    <t>2150805</t>
  </si>
  <si>
    <t xml:space="preserve">      中小企业发展专项</t>
  </si>
  <si>
    <t>2150899</t>
  </si>
  <si>
    <t xml:space="preserve">      其他支持中小企业发展和管理支出</t>
  </si>
  <si>
    <t>21599</t>
  </si>
  <si>
    <t xml:space="preserve">    其他资源勘探信息等支出(款)</t>
  </si>
  <si>
    <t>2159999</t>
  </si>
  <si>
    <t xml:space="preserve">      其他资源勘探信息等支出(项)</t>
  </si>
  <si>
    <t>216</t>
  </si>
  <si>
    <t xml:space="preserve">  商业服务业等支出</t>
  </si>
  <si>
    <t>21602</t>
  </si>
  <si>
    <t xml:space="preserve">    商业流通事务</t>
  </si>
  <si>
    <t>2160201</t>
  </si>
  <si>
    <t>2160299</t>
  </si>
  <si>
    <t xml:space="preserve">      其他商业流通事务支出</t>
  </si>
  <si>
    <t>21605</t>
  </si>
  <si>
    <t xml:space="preserve">    旅游业管理与服务支出</t>
  </si>
  <si>
    <t>2160501</t>
  </si>
  <si>
    <t>2160504</t>
  </si>
  <si>
    <t xml:space="preserve">      旅游宣传</t>
  </si>
  <si>
    <t>2160599</t>
  </si>
  <si>
    <t xml:space="preserve">      其他旅游业管理与服务支出</t>
  </si>
  <si>
    <t>21606</t>
  </si>
  <si>
    <t xml:space="preserve">    涉外发展服务支出</t>
  </si>
  <si>
    <t>2160699</t>
  </si>
  <si>
    <t xml:space="preserve">      其他涉外发展服务支出</t>
  </si>
  <si>
    <t>21699</t>
  </si>
  <si>
    <t xml:space="preserve">    其他商业服务业等支出(款)</t>
  </si>
  <si>
    <t>2169999</t>
  </si>
  <si>
    <t xml:space="preserve">      其他商业服务业等支出(项)</t>
  </si>
  <si>
    <t>220</t>
  </si>
  <si>
    <t xml:space="preserve">  国土海洋气象等支出</t>
  </si>
  <si>
    <t>22001</t>
  </si>
  <si>
    <t xml:space="preserve">    国土资源事务</t>
  </si>
  <si>
    <t>2200101</t>
  </si>
  <si>
    <t>2200104</t>
  </si>
  <si>
    <t xml:space="preserve">      国土资源规划及管理</t>
  </si>
  <si>
    <t>2200106</t>
  </si>
  <si>
    <t xml:space="preserve">      土地资源利用与保护</t>
  </si>
  <si>
    <t>2200111</t>
  </si>
  <si>
    <t xml:space="preserve">      地质灾害防治</t>
  </si>
  <si>
    <t>2200150</t>
  </si>
  <si>
    <t>2200199</t>
  </si>
  <si>
    <t xml:space="preserve">      其他国土资源事务支出</t>
  </si>
  <si>
    <t>22004</t>
  </si>
  <si>
    <t xml:space="preserve">    地震事务</t>
  </si>
  <si>
    <t>2200401</t>
  </si>
  <si>
    <t>2200404</t>
  </si>
  <si>
    <t xml:space="preserve">      地震监测</t>
  </si>
  <si>
    <t>2200405</t>
  </si>
  <si>
    <t xml:space="preserve">      地震预测预报</t>
  </si>
  <si>
    <t>2200450</t>
  </si>
  <si>
    <t xml:space="preserve">      地震事业机构 </t>
  </si>
  <si>
    <t>22005</t>
  </si>
  <si>
    <t xml:space="preserve">    气象事务</t>
  </si>
  <si>
    <t>2200501</t>
  </si>
  <si>
    <t>2200599</t>
  </si>
  <si>
    <t xml:space="preserve">      其他气象事务支出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</si>
  <si>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</si>
  <si>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</si>
  <si>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</si>
  <si>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</si>
  <si>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</si>
  <si>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</si>
  <si>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2210103</t>
  </si>
  <si>
    <t xml:space="preserve">      棚户区改造</t>
  </si>
  <si>
    <t>2210105</t>
  </si>
  <si>
    <t xml:space="preserve">      农村危房改造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</si>
  <si>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</si>
  <si>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</si>
  <si>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</si>
  <si>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</si>
  <si>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</si>
  <si>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</si>
  <si>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222</t>
  </si>
  <si>
    <t xml:space="preserve">  粮油物资储备支出</t>
  </si>
  <si>
    <t>22201</t>
  </si>
  <si>
    <t xml:space="preserve">    粮油事务</t>
  </si>
  <si>
    <t>2220115</t>
  </si>
  <si>
    <t xml:space="preserve">      粮食风险基金</t>
  </si>
  <si>
    <t>232</t>
  </si>
  <si>
    <t xml:space="preserve">  债务付息支出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</si>
  <si>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</si>
  <si>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</si>
  <si>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</si>
  <si>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</si>
  <si>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2320303</t>
  </si>
  <si>
    <t xml:space="preserve">      地方政府向国际组织借款付息支出</t>
  </si>
  <si>
    <t>政府性基金预算支出合计</t>
  </si>
  <si>
    <t>20822</t>
  </si>
  <si>
    <t xml:space="preserve">    大中型水库移民后期扶持基金支出</t>
  </si>
  <si>
    <t>2082201</t>
  </si>
  <si>
    <t xml:space="preserve">      移民补助</t>
  </si>
  <si>
    <t>2082202</t>
  </si>
  <si>
    <t xml:space="preserve">      基础设施建设和经济发展</t>
  </si>
  <si>
    <t>2082299</t>
  </si>
  <si>
    <t xml:space="preserve">      其他大中型水库移民后期扶持基金支出</t>
  </si>
  <si>
    <t>20823</t>
  </si>
  <si>
    <t xml:space="preserve">    小型水库移民扶助基金及对应专项债务收入安排的支出</t>
  </si>
  <si>
    <t>2082302</t>
  </si>
  <si>
    <t>21208</t>
  </si>
  <si>
    <t xml:space="preserve">    国有土地使用权出让收入及对应专项债务收入安排的支出</t>
  </si>
  <si>
    <t>2120801</t>
  </si>
  <si>
    <t xml:space="preserve">      征地和拆迁补偿支出</t>
  </si>
  <si>
    <t>2120802</t>
  </si>
  <si>
    <t xml:space="preserve">      土地开发支出</t>
  </si>
  <si>
    <t>2120803</t>
  </si>
  <si>
    <t xml:space="preserve">      城市建设支出</t>
  </si>
  <si>
    <t>2120804</t>
  </si>
  <si>
    <t>农村基础设施建设</t>
  </si>
  <si>
    <t>2120806</t>
  </si>
  <si>
    <t xml:space="preserve">      土地出让业务支出</t>
  </si>
  <si>
    <t>2120807</t>
  </si>
  <si>
    <t xml:space="preserve">      廉租住房支出</t>
  </si>
  <si>
    <t>2120811</t>
  </si>
  <si>
    <t xml:space="preserve">      公共租赁住房支出</t>
  </si>
  <si>
    <t>2120899</t>
  </si>
  <si>
    <t xml:space="preserve">      其他国有土地使用权出让收入安排的支出</t>
  </si>
  <si>
    <t>21209</t>
  </si>
  <si>
    <t xml:space="preserve">    城市公用事业附加及对应专项债务收入安排的支出</t>
  </si>
  <si>
    <t>2120901</t>
  </si>
  <si>
    <t xml:space="preserve">      城市公共设施</t>
  </si>
  <si>
    <t>21211</t>
  </si>
  <si>
    <t xml:space="preserve">    农业土地开发资金及对应专项债务收入安排的支出</t>
  </si>
  <si>
    <t>21212</t>
  </si>
  <si>
    <t xml:space="preserve">    新增建设用地土地有偿使用费及对应专项债务收入安排的支出</t>
  </si>
  <si>
    <t>2121201</t>
  </si>
  <si>
    <t xml:space="preserve">      耕地开发专项支出</t>
  </si>
  <si>
    <t>2121203</t>
  </si>
  <si>
    <t xml:space="preserve">      土地整理支出</t>
  </si>
  <si>
    <t>21213</t>
  </si>
  <si>
    <t xml:space="preserve">    城市基础设施配套费及对应专项债务收入安排的支出</t>
  </si>
  <si>
    <t>2121399</t>
  </si>
  <si>
    <t xml:space="preserve">      其他城市基础设施配套费安排的支出</t>
  </si>
  <si>
    <t>21214</t>
  </si>
  <si>
    <t xml:space="preserve">    污水处理费及对应专项债务收入安排的支出</t>
  </si>
  <si>
    <t>2121401</t>
  </si>
  <si>
    <t xml:space="preserve">      污水处理设施建设和运营</t>
  </si>
  <si>
    <t>21367</t>
  </si>
  <si>
    <t xml:space="preserve">    三峡水库库区基金支出</t>
  </si>
  <si>
    <t>2136701</t>
  </si>
  <si>
    <t>2136702</t>
  </si>
  <si>
    <t xml:space="preserve">      解决移民遗留问题</t>
  </si>
  <si>
    <t>2136799</t>
  </si>
  <si>
    <t xml:space="preserve">      其他三峡水库库区基金支出</t>
  </si>
  <si>
    <t>21369</t>
  </si>
  <si>
    <t xml:space="preserve">    国家重大水利工程建设基金及对应专项债务收入安排的支出</t>
  </si>
  <si>
    <t>2136902</t>
  </si>
  <si>
    <t xml:space="preserve">      三峡工程后续工作</t>
  </si>
  <si>
    <t>229</t>
  </si>
  <si>
    <t xml:space="preserve">  其他支出</t>
  </si>
  <si>
    <t>22904</t>
  </si>
  <si>
    <t xml:space="preserve">    其他政府性基金及对应专项债务收入安排的支出</t>
  </si>
  <si>
    <t>22960</t>
  </si>
  <si>
    <t xml:space="preserve">    彩票公益金及对应专项债务收入安排的支出</t>
  </si>
  <si>
    <t>2296002</t>
  </si>
  <si>
    <t xml:space="preserve">      用于社会福利的彩票公益金支出</t>
  </si>
  <si>
    <t>2296003</t>
  </si>
  <si>
    <t xml:space="preserve">      用于体育事业的彩票公益金支出</t>
  </si>
  <si>
    <t>2296004</t>
  </si>
  <si>
    <t xml:space="preserve">      用于教育事业的彩票公益金支出</t>
  </si>
  <si>
    <t>2296006</t>
  </si>
  <si>
    <t xml:space="preserve">      用于残疾人事业的彩票公益金支出</t>
  </si>
  <si>
    <t>2296010</t>
  </si>
  <si>
    <t xml:space="preserve">      用于文化事业的彩票公益金支出</t>
  </si>
  <si>
    <t>2296013</t>
  </si>
  <si>
    <t xml:space="preserve">      用于城乡医疗救助的彩票公益金支出</t>
  </si>
  <si>
    <t>23204</t>
  </si>
  <si>
    <t xml:space="preserve">    地方政府专项债务付息支出</t>
  </si>
  <si>
    <t>附表3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</si>
  <si>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</si>
  <si>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</si>
  <si>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</si>
  <si>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</si>
  <si>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</si>
  <si>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</si>
  <si>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</si>
  <si>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</si>
  <si>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</si>
  <si>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</si>
  <si>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</si>
  <si>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</si>
  <si>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</si>
  <si>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</si>
  <si>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</si>
  <si>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</si>
  <si>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</si>
  <si>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</si>
  <si>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</si>
  <si>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一般公共预算财政拨款支出情况表</t>
  </si>
  <si>
    <t>功能分类科目</t>
  </si>
  <si>
    <t>2017年预算数</t>
  </si>
  <si>
    <t>2018年预算数</t>
  </si>
  <si>
    <t>小计</t>
  </si>
  <si>
    <t>2320411</t>
  </si>
  <si>
    <t xml:space="preserve">      国有土地使用权出让金债务付息支出</t>
  </si>
  <si>
    <t>附表6</t>
  </si>
  <si>
    <t>一般公共预算财政拨款基本支出情况表</t>
  </si>
  <si>
    <t>经济分类科目</t>
  </si>
  <si>
    <t>2018年部门预算支出</t>
  </si>
  <si>
    <t>政府</t>
  </si>
  <si>
    <t>文化</t>
  </si>
  <si>
    <t>市政</t>
  </si>
  <si>
    <t>社保</t>
  </si>
  <si>
    <t>农业</t>
  </si>
  <si>
    <t>福利院</t>
  </si>
  <si>
    <t>村建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</si>
  <si>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</si>
  <si>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</si>
  <si>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</si>
  <si>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</si>
  <si>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</si>
  <si>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</si>
  <si>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</si>
  <si>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</si>
  <si>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</si>
  <si>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</si>
  <si>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</si>
  <si>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</si>
  <si>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30105</t>
  </si>
  <si>
    <t>大学生村官工资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</si>
  <si>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</si>
  <si>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</si>
  <si>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</si>
  <si>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</si>
  <si>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</si>
  <si>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</si>
  <si>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</si>
  <si>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</si>
  <si>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</si>
  <si>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</si>
  <si>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</si>
  <si>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</si>
  <si>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</si>
  <si>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</si>
  <si>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</si>
  <si>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</si>
  <si>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</si>
  <si>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</si>
  <si>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</si>
  <si>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</si>
  <si>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</si>
  <si>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</si>
  <si>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</si>
  <si>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</si>
  <si>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</si>
  <si>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</si>
  <si>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</si>
  <si>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</si>
  <si>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</si>
  <si>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</si>
  <si>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</si>
  <si>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</si>
  <si>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</si>
  <si>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</si>
  <si>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</si>
  <si>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</si>
  <si>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</si>
  <si>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</si>
  <si>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</si>
  <si>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</si>
  <si>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</si>
  <si>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</si>
  <si>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</si>
  <si>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</si>
  <si>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</si>
  <si>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</si>
  <si>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</si>
  <si>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</si>
  <si>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</si>
  <si>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</si>
  <si>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</si>
  <si>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</si>
  <si>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</si>
  <si>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</si>
  <si>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</si>
  <si>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</si>
  <si>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</si>
  <si>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</si>
  <si>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</si>
  <si>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</si>
  <si>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</si>
  <si>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</si>
  <si>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</si>
  <si>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</si>
  <si>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</si>
  <si>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</si>
  <si>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</si>
  <si>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</si>
  <si>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</si>
  <si>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</si>
  <si>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</si>
  <si>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</si>
  <si>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</si>
  <si>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>奖励金</t>
  </si>
  <si>
    <t xml:space="preserve">  30306</t>
  </si>
  <si>
    <t>医疗费</t>
  </si>
  <si>
    <t xml:space="preserve">  30307</t>
  </si>
  <si>
    <t>生活补助</t>
  </si>
  <si>
    <t xml:space="preserve">  30308</t>
  </si>
  <si>
    <t>救济费</t>
  </si>
  <si>
    <t xml:space="preserve">  30309</t>
  </si>
  <si>
    <t>住房公积金</t>
  </si>
  <si>
    <t xml:space="preserve">  30310</t>
  </si>
  <si>
    <t>对其他个人和家庭补助</t>
  </si>
  <si>
    <t>备注：此为样表，科目尚未列全。</t>
  </si>
  <si>
    <t>附表7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</si>
  <si>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</si>
  <si>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</si>
  <si>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</si>
  <si>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</si>
  <si>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</si>
  <si>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</si>
  <si>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</si>
  <si>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政府性基金预算支出表</t>
  </si>
  <si>
    <t>本年政府性基金预算财政拨款支出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</si>
  <si>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</si>
  <si>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</si>
  <si>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</si>
  <si>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</si>
  <si>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</si>
  <si>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</si>
  <si>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</si>
  <si>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</si>
  <si>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</si>
  <si>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</si>
  <si>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</si>
  <si>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</si>
  <si>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</si>
  <si>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</si>
  <si>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</si>
  <si>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</si>
  <si>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</si>
  <si>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</si>
  <si>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</si>
  <si>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</si>
  <si>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</si>
  <si>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</si>
  <si>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附表9</t>
  </si>
  <si>
    <t>国有资本经营预算支出表</t>
  </si>
  <si>
    <t>本年国有资本经营预算财政拨款支出</t>
  </si>
  <si>
    <t>补充全国社会保障基金</t>
  </si>
  <si>
    <t>国有资本经营预算补充社保基金支出</t>
  </si>
  <si>
    <t>国有资本经营预算支出</t>
  </si>
  <si>
    <t>解决历史遗留问题及改革成本支出</t>
  </si>
  <si>
    <t>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</si>
  <si>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</si>
  <si>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</si>
  <si>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</si>
  <si>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</si>
  <si>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</si>
  <si>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</si>
  <si>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离休干部医药费补助支出</t>
  </si>
  <si>
    <t>其他解决历史遗留问题及改革成本支出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</si>
  <si>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</si>
  <si>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</si>
  <si>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</si>
  <si>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</si>
  <si>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</si>
  <si>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</si>
  <si>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</si>
  <si>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</si>
  <si>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其他国有企业资本金注入</t>
  </si>
  <si>
    <t>国有企业政策性补贴</t>
  </si>
  <si>
    <t>金融国有资本经营预算支出</t>
  </si>
  <si>
    <t>资本性支出</t>
  </si>
  <si>
    <t>改革性支出</t>
  </si>
  <si>
    <t>其他金融国有资本经营预算支出</t>
  </si>
  <si>
    <t>其他国有资本经营预算支出</t>
  </si>
  <si>
    <t>转移性支出</t>
  </si>
  <si>
    <t>国有资本经营预算转移支付</t>
  </si>
  <si>
    <t>国有资本经营预算转移支付支出</t>
  </si>
  <si>
    <t>调出资金</t>
  </si>
  <si>
    <t>国有资本经营预算调出资金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</si>
</sst>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_______@"/>
    <numFmt numFmtId="177" formatCode="0_ ;[Red]\-0\ "/>
    <numFmt numFmtId="178" formatCode="#,##0_ "/>
    <numFmt numFmtId="179" formatCode="____________@"/>
    <numFmt numFmtId="180" formatCode="____@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黑体_GBK"/>
      <family val="4"/>
    </font>
    <font>
      <sz val="20"/>
      <color indexed="8"/>
      <name val="方正小标宋_GBK"/>
      <family val="4"/>
    </font>
    <font>
      <sz val="11"/>
      <color indexed="10"/>
      <name val="宋体"/>
      <family val="0"/>
    </font>
    <font>
      <b/>
      <sz val="11"/>
      <color indexed="60"/>
      <name val="宋体"/>
      <family val="0"/>
    </font>
    <font>
      <sz val="12"/>
      <name val="宋体"/>
      <family val="0"/>
    </font>
    <font>
      <b/>
      <sz val="11"/>
      <color indexed="4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_GBK"/>
      <family val="4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方正小标宋_GBK"/>
      <family val="4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方正黑体_GBK"/>
      <family val="4"/>
    </font>
    <font>
      <sz val="20"/>
      <color theme="1"/>
      <name val="方正小标宋_GBK"/>
      <family val="4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b/>
      <sz val="14"/>
      <color theme="1"/>
      <name val="Calibri"/>
      <family val="0"/>
    </font>
    <font>
      <b/>
      <sz val="22"/>
      <color theme="1"/>
      <name val="Calibri"/>
      <family val="0"/>
    </font>
    <font>
      <sz val="14"/>
      <color theme="1"/>
      <name val="Calibri"/>
      <family val="0"/>
    </font>
    <font>
      <sz val="18"/>
      <color theme="1"/>
      <name val="方正小标宋_GBK"/>
      <family val="4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方正小标宋_GBK"/>
      <family val="4"/>
    </font>
    <font>
      <b/>
      <sz val="11"/>
      <color rgb="FFFF00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1">
    <xf numFmtId="0" fontId="0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horizontal="left" vertical="center"/>
    </xf>
    <xf numFmtId="178" fontId="6" fillId="0" borderId="15" xfId="0" applyNumberFormat="1" applyFont="1" applyFill="1" applyBorder="1" applyAlignment="1">
      <alignment horizontal="center" vertical="center"/>
    </xf>
    <xf numFmtId="179" fontId="1" fillId="0" borderId="15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80" fontId="7" fillId="0" borderId="15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horizontal="left" vertical="center"/>
    </xf>
    <xf numFmtId="178" fontId="57" fillId="0" borderId="15" xfId="0" applyNumberFormat="1" applyFont="1" applyFill="1" applyBorder="1" applyAlignment="1">
      <alignment horizontal="center" vertical="center"/>
    </xf>
    <xf numFmtId="177" fontId="1" fillId="0" borderId="15" xfId="63" applyNumberFormat="1" applyFont="1" applyFill="1" applyBorder="1" applyAlignment="1">
      <alignment horizontal="left" vertical="center"/>
      <protection/>
    </xf>
    <xf numFmtId="179" fontId="58" fillId="0" borderId="15" xfId="0" applyNumberFormat="1" applyFont="1" applyFill="1" applyBorder="1" applyAlignment="1">
      <alignment vertical="center"/>
    </xf>
    <xf numFmtId="177" fontId="58" fillId="0" borderId="15" xfId="63" applyNumberFormat="1" applyFont="1" applyFill="1" applyBorder="1" applyAlignment="1">
      <alignment horizontal="left" vertical="center"/>
      <protection/>
    </xf>
    <xf numFmtId="177" fontId="58" fillId="0" borderId="15" xfId="63" applyNumberFormat="1" applyFont="1" applyFill="1" applyBorder="1" applyAlignment="1">
      <alignment horizontal="center" vertical="center"/>
      <protection/>
    </xf>
    <xf numFmtId="177" fontId="5" fillId="0" borderId="15" xfId="0" applyNumberFormat="1" applyFont="1" applyFill="1" applyBorder="1" applyAlignment="1">
      <alignment horizontal="center" vertical="center"/>
    </xf>
    <xf numFmtId="179" fontId="58" fillId="33" borderId="15" xfId="0" applyNumberFormat="1" applyFont="1" applyFill="1" applyBorder="1" applyAlignment="1">
      <alignment vertical="center"/>
    </xf>
    <xf numFmtId="177" fontId="58" fillId="33" borderId="15" xfId="63" applyNumberFormat="1" applyFont="1" applyFill="1" applyBorder="1" applyAlignment="1">
      <alignment horizontal="left" vertical="center"/>
      <protection/>
    </xf>
    <xf numFmtId="178" fontId="57" fillId="33" borderId="15" xfId="0" applyNumberFormat="1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vertical="center"/>
    </xf>
    <xf numFmtId="0" fontId="59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0" fillId="0" borderId="0" xfId="64" applyAlignment="1">
      <alignment horizontal="center" vertical="center"/>
      <protection/>
    </xf>
    <xf numFmtId="0" fontId="50" fillId="0" borderId="0" xfId="64" applyFont="1">
      <alignment vertical="center"/>
      <protection/>
    </xf>
    <xf numFmtId="0" fontId="0" fillId="0" borderId="0" xfId="64">
      <alignment vertical="center"/>
      <protection/>
    </xf>
    <xf numFmtId="0" fontId="60" fillId="0" borderId="0" xfId="64" applyFont="1">
      <alignment vertical="center"/>
      <protection/>
    </xf>
    <xf numFmtId="0" fontId="61" fillId="0" borderId="0" xfId="64" applyFont="1" applyBorder="1" applyAlignment="1">
      <alignment horizontal="center" vertical="center"/>
      <protection/>
    </xf>
    <xf numFmtId="0" fontId="0" fillId="0" borderId="10" xfId="64" applyBorder="1" applyAlignment="1">
      <alignment horizontal="center" vertical="center"/>
      <protection/>
    </xf>
    <xf numFmtId="0" fontId="62" fillId="0" borderId="10" xfId="64" applyFont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50" fillId="0" borderId="15" xfId="64" applyFont="1" applyBorder="1" applyAlignment="1">
      <alignment horizontal="left" vertical="center"/>
      <protection/>
    </xf>
    <xf numFmtId="0" fontId="0" fillId="0" borderId="15" xfId="64" applyFont="1" applyBorder="1">
      <alignment vertical="center"/>
      <protection/>
    </xf>
    <xf numFmtId="0" fontId="50" fillId="0" borderId="15" xfId="64" applyFont="1" applyBorder="1">
      <alignment vertical="center"/>
      <protection/>
    </xf>
    <xf numFmtId="0" fontId="0" fillId="0" borderId="15" xfId="64" applyFont="1" applyBorder="1" applyAlignment="1">
      <alignment horizontal="left" vertical="center" indent="1"/>
      <protection/>
    </xf>
    <xf numFmtId="0" fontId="0" fillId="0" borderId="15" xfId="64" applyFont="1" applyBorder="1" applyAlignment="1">
      <alignment horizontal="left" vertical="center" indent="2"/>
      <protection/>
    </xf>
    <xf numFmtId="0" fontId="56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5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4" fillId="0" borderId="15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64" fillId="0" borderId="15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workbookViewId="0" topLeftCell="A1">
      <selection activeCell="G7" sqref="G7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0" customWidth="1"/>
  </cols>
  <sheetData>
    <row r="1" ht="22.5" customHeight="1">
      <c r="A1" s="1" t="s">
        <v>0</v>
      </c>
    </row>
    <row r="2" spans="1:4" ht="29.25" customHeight="1">
      <c r="A2" s="55" t="s">
        <v>1</v>
      </c>
      <c r="B2" s="55"/>
      <c r="C2" s="55"/>
      <c r="D2" s="55"/>
    </row>
    <row r="3" ht="20.25" customHeight="1">
      <c r="D3" s="5" t="s">
        <v>2</v>
      </c>
    </row>
    <row r="4" spans="1:4" ht="27" customHeight="1">
      <c r="A4" s="51" t="s">
        <v>3</v>
      </c>
      <c r="B4" s="11"/>
      <c r="C4" s="51" t="s">
        <v>4</v>
      </c>
      <c r="D4" s="11"/>
    </row>
    <row r="5" spans="1:4" ht="27" customHeight="1">
      <c r="A5" s="11" t="s">
        <v>5</v>
      </c>
      <c r="B5" s="11" t="s">
        <v>6</v>
      </c>
      <c r="C5" s="51" t="s">
        <v>5</v>
      </c>
      <c r="D5" s="11" t="s">
        <v>6</v>
      </c>
    </row>
    <row r="6" spans="1:4" ht="27" customHeight="1">
      <c r="A6" s="80" t="s">
        <v>7</v>
      </c>
      <c r="B6" s="13">
        <v>1580.91</v>
      </c>
      <c r="C6" s="13" t="s">
        <v>8</v>
      </c>
      <c r="D6" s="13">
        <v>637.42</v>
      </c>
    </row>
    <row r="7" spans="1:4" ht="27" customHeight="1">
      <c r="A7" s="80" t="s">
        <v>9</v>
      </c>
      <c r="B7" s="13"/>
      <c r="C7" s="13" t="s">
        <v>10</v>
      </c>
      <c r="D7" s="13"/>
    </row>
    <row r="8" spans="1:4" ht="27" customHeight="1">
      <c r="A8" s="80" t="s">
        <v>11</v>
      </c>
      <c r="B8" s="13"/>
      <c r="C8" s="13" t="s">
        <v>12</v>
      </c>
      <c r="D8" s="13"/>
    </row>
    <row r="9" spans="1:4" ht="27" customHeight="1">
      <c r="A9" s="13" t="s">
        <v>13</v>
      </c>
      <c r="B9" s="13"/>
      <c r="C9" s="13" t="s">
        <v>14</v>
      </c>
      <c r="D9" s="13">
        <v>5</v>
      </c>
    </row>
    <row r="10" spans="1:4" ht="27" customHeight="1">
      <c r="A10" s="13" t="s">
        <v>15</v>
      </c>
      <c r="B10" s="13"/>
      <c r="C10" s="13" t="s">
        <v>16</v>
      </c>
      <c r="D10" s="13">
        <v>5</v>
      </c>
    </row>
    <row r="11" spans="1:4" ht="27" customHeight="1">
      <c r="A11" s="13"/>
      <c r="B11" s="13"/>
      <c r="C11" s="13" t="s">
        <v>17</v>
      </c>
      <c r="D11" s="13">
        <v>59.54</v>
      </c>
    </row>
    <row r="12" spans="1:4" ht="27" customHeight="1">
      <c r="A12" s="80" t="s">
        <v>18</v>
      </c>
      <c r="B12" s="13"/>
      <c r="C12" s="13" t="s">
        <v>19</v>
      </c>
      <c r="D12" s="13">
        <v>429.91</v>
      </c>
    </row>
    <row r="13" spans="1:4" ht="27" customHeight="1">
      <c r="A13" s="13"/>
      <c r="B13" s="13"/>
      <c r="C13" s="13" t="s">
        <v>20</v>
      </c>
      <c r="D13" s="13">
        <v>76.71</v>
      </c>
    </row>
    <row r="14" spans="1:4" ht="27" customHeight="1">
      <c r="A14" s="13"/>
      <c r="B14" s="13"/>
      <c r="C14" s="13" t="s">
        <v>21</v>
      </c>
      <c r="D14" s="13">
        <v>173.32</v>
      </c>
    </row>
    <row r="15" spans="1:4" ht="27" customHeight="1">
      <c r="A15" s="13"/>
      <c r="B15" s="13"/>
      <c r="C15" s="13" t="s">
        <v>22</v>
      </c>
      <c r="D15" s="13">
        <v>388.09</v>
      </c>
    </row>
    <row r="16" spans="1:4" ht="27" customHeight="1">
      <c r="A16" s="13"/>
      <c r="B16" s="13"/>
      <c r="C16" s="13" t="s">
        <v>23</v>
      </c>
      <c r="D16" s="13"/>
    </row>
    <row r="17" spans="1:4" ht="27" customHeight="1">
      <c r="A17" s="13"/>
      <c r="B17" s="13"/>
      <c r="C17" s="13" t="s">
        <v>24</v>
      </c>
      <c r="D17" s="13"/>
    </row>
    <row r="18" spans="1:4" ht="27" customHeight="1">
      <c r="A18" s="13"/>
      <c r="B18" s="13"/>
      <c r="C18" s="13" t="s">
        <v>25</v>
      </c>
      <c r="D18" s="13"/>
    </row>
    <row r="19" spans="1:4" ht="27" customHeight="1">
      <c r="A19" s="13"/>
      <c r="B19" s="13"/>
      <c r="C19" s="13" t="s">
        <v>26</v>
      </c>
      <c r="D19" s="13">
        <v>51.92</v>
      </c>
    </row>
    <row r="20" spans="1:4" ht="27" customHeight="1">
      <c r="A20" s="13"/>
      <c r="B20" s="13"/>
      <c r="C20" s="13" t="s">
        <v>27</v>
      </c>
      <c r="D20" s="13">
        <v>18</v>
      </c>
    </row>
    <row r="21" spans="1:4" ht="27" customHeight="1">
      <c r="A21" s="13"/>
      <c r="B21" s="13"/>
      <c r="C21" s="13" t="s">
        <v>28</v>
      </c>
      <c r="D21" s="13">
        <v>6</v>
      </c>
    </row>
    <row r="22" spans="1:4" ht="27" customHeight="1">
      <c r="A22" s="11" t="s">
        <v>29</v>
      </c>
      <c r="B22" s="13"/>
      <c r="C22" s="11" t="s">
        <v>30</v>
      </c>
      <c r="D22" s="13">
        <f>SUM(D6:D21)</f>
        <v>1850.9099999999999</v>
      </c>
    </row>
    <row r="23" spans="1:4" ht="27" customHeight="1">
      <c r="A23" s="80" t="s">
        <v>31</v>
      </c>
      <c r="B23" s="13"/>
      <c r="C23" s="13" t="s">
        <v>32</v>
      </c>
      <c r="D23" s="13"/>
    </row>
    <row r="24" spans="1:4" ht="27" customHeight="1">
      <c r="A24" s="80" t="s">
        <v>33</v>
      </c>
      <c r="B24" s="13"/>
      <c r="C24" s="13"/>
      <c r="D24" s="13"/>
    </row>
    <row r="25" spans="1:4" ht="27" customHeight="1">
      <c r="A25" s="11" t="s">
        <v>34</v>
      </c>
      <c r="B25" s="13">
        <v>1580.91</v>
      </c>
      <c r="C25" s="11" t="s">
        <v>35</v>
      </c>
      <c r="D25" s="13">
        <v>1850.91</v>
      </c>
    </row>
  </sheetData>
  <sheetProtection/>
  <mergeCells count="3">
    <mergeCell ref="A2:D2"/>
    <mergeCell ref="A4:B4"/>
    <mergeCell ref="C4:D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5"/>
  <sheetViews>
    <sheetView workbookViewId="0" topLeftCell="A1">
      <selection activeCell="J175" sqref="J175"/>
    </sheetView>
  </sheetViews>
  <sheetFormatPr defaultColWidth="9.00390625" defaultRowHeight="15"/>
  <cols>
    <col min="1" max="1" width="17.7109375" style="0" customWidth="1"/>
    <col min="2" max="2" width="48.00390625" style="0" customWidth="1"/>
  </cols>
  <sheetData>
    <row r="1" ht="20.25">
      <c r="A1" s="1" t="s">
        <v>1042</v>
      </c>
    </row>
    <row r="2" spans="1:6" ht="26.25">
      <c r="A2" s="2" t="s">
        <v>1043</v>
      </c>
      <c r="B2" s="2"/>
      <c r="C2" s="2"/>
      <c r="D2" s="2"/>
      <c r="E2" s="2"/>
      <c r="F2" s="2"/>
    </row>
    <row r="3" ht="14.25">
      <c r="C3" s="3"/>
    </row>
    <row r="4" spans="3:6" ht="14.25">
      <c r="C4" s="4"/>
      <c r="F4" s="5" t="s">
        <v>2</v>
      </c>
    </row>
    <row r="5" spans="1:6" ht="14.25">
      <c r="A5" s="6" t="s">
        <v>1044</v>
      </c>
      <c r="B5" s="7"/>
      <c r="C5" s="8" t="s">
        <v>1045</v>
      </c>
      <c r="D5" s="9" t="s">
        <v>1046</v>
      </c>
      <c r="E5" s="10"/>
      <c r="F5" s="7"/>
    </row>
    <row r="6" spans="1:6" ht="14.25">
      <c r="A6" s="11" t="s">
        <v>45</v>
      </c>
      <c r="B6" s="11" t="s">
        <v>46</v>
      </c>
      <c r="C6" s="12"/>
      <c r="D6" s="11" t="s">
        <v>1047</v>
      </c>
      <c r="E6" s="11" t="s">
        <v>1025</v>
      </c>
      <c r="F6" s="11" t="s">
        <v>1026</v>
      </c>
    </row>
    <row r="7" spans="1:6" ht="14.25">
      <c r="A7" s="13"/>
      <c r="B7" s="11" t="s">
        <v>39</v>
      </c>
      <c r="C7" s="11"/>
      <c r="D7" s="11">
        <f>E7+F7</f>
        <v>1850.9099999999999</v>
      </c>
      <c r="E7" s="11">
        <f>E8+E169+E194+E262+E326+E346+E479</f>
        <v>1590.4499999999998</v>
      </c>
      <c r="F7" s="11">
        <f>F12+F131+F157+F186+F341+F351+F406+F483+F484+F27</f>
        <v>260.46</v>
      </c>
    </row>
    <row r="8" spans="1:6" ht="15">
      <c r="A8" s="14" t="s">
        <v>49</v>
      </c>
      <c r="B8" s="15" t="s">
        <v>50</v>
      </c>
      <c r="C8" s="16">
        <v>459</v>
      </c>
      <c r="D8" s="11">
        <f>D12+D21+D27</f>
        <v>637.42</v>
      </c>
      <c r="E8" s="11">
        <f>E21</f>
        <v>506.96</v>
      </c>
      <c r="F8" s="11">
        <f>F12+F27</f>
        <v>130.45999999999998</v>
      </c>
    </row>
    <row r="9" spans="1:6" ht="15" hidden="1">
      <c r="A9" s="17" t="s">
        <v>51</v>
      </c>
      <c r="B9" s="18" t="s">
        <v>52</v>
      </c>
      <c r="C9" s="16"/>
      <c r="D9" s="11"/>
      <c r="E9" s="11"/>
      <c r="F9" s="11"/>
    </row>
    <row r="10" spans="1:6" ht="15" hidden="1">
      <c r="A10" s="17" t="s">
        <v>53</v>
      </c>
      <c r="B10" s="18" t="s">
        <v>54</v>
      </c>
      <c r="C10" s="16"/>
      <c r="D10" s="11"/>
      <c r="E10" s="19"/>
      <c r="F10" s="11"/>
    </row>
    <row r="11" spans="1:6" ht="15" hidden="1">
      <c r="A11" s="17" t="s">
        <v>55</v>
      </c>
      <c r="B11" s="18" t="s">
        <v>56</v>
      </c>
      <c r="C11" s="16"/>
      <c r="D11" s="11"/>
      <c r="E11" s="11"/>
      <c r="F11" s="11"/>
    </row>
    <row r="12" spans="1:6" ht="15">
      <c r="A12" s="17" t="s">
        <v>57</v>
      </c>
      <c r="B12" s="18" t="s">
        <v>58</v>
      </c>
      <c r="C12" s="16"/>
      <c r="D12" s="11">
        <v>3</v>
      </c>
      <c r="E12" s="11"/>
      <c r="F12" s="11">
        <v>3</v>
      </c>
    </row>
    <row r="13" spans="1:6" ht="15" hidden="1">
      <c r="A13" s="17" t="s">
        <v>59</v>
      </c>
      <c r="B13" s="18" t="s">
        <v>60</v>
      </c>
      <c r="C13" s="16"/>
      <c r="D13" s="11"/>
      <c r="E13" s="11"/>
      <c r="F13" s="11"/>
    </row>
    <row r="14" spans="1:6" ht="15" hidden="1">
      <c r="A14" s="17" t="s">
        <v>61</v>
      </c>
      <c r="B14" s="18" t="s">
        <v>62</v>
      </c>
      <c r="C14" s="16"/>
      <c r="D14" s="11"/>
      <c r="E14" s="11"/>
      <c r="F14" s="11"/>
    </row>
    <row r="15" spans="1:6" ht="15" hidden="1">
      <c r="A15" s="17" t="s">
        <v>63</v>
      </c>
      <c r="B15" s="18" t="s">
        <v>64</v>
      </c>
      <c r="C15" s="16"/>
      <c r="D15" s="11"/>
      <c r="E15" s="11"/>
      <c r="F15" s="11"/>
    </row>
    <row r="16" spans="1:6" ht="15" hidden="1">
      <c r="A16" s="17" t="s">
        <v>65</v>
      </c>
      <c r="B16" s="18" t="s">
        <v>54</v>
      </c>
      <c r="C16" s="16"/>
      <c r="D16" s="11"/>
      <c r="E16" s="11"/>
      <c r="F16" s="11"/>
    </row>
    <row r="17" spans="1:6" ht="15" hidden="1">
      <c r="A17" s="17" t="s">
        <v>66</v>
      </c>
      <c r="B17" s="18" t="s">
        <v>67</v>
      </c>
      <c r="C17" s="16"/>
      <c r="D17" s="11"/>
      <c r="E17" s="11"/>
      <c r="F17" s="11"/>
    </row>
    <row r="18" spans="1:6" ht="15" hidden="1">
      <c r="A18" s="17" t="s">
        <v>68</v>
      </c>
      <c r="B18" s="18" t="s">
        <v>69</v>
      </c>
      <c r="C18" s="16"/>
      <c r="D18" s="11"/>
      <c r="E18" s="11"/>
      <c r="F18" s="11"/>
    </row>
    <row r="19" spans="1:6" ht="15" hidden="1">
      <c r="A19" s="17" t="s">
        <v>70</v>
      </c>
      <c r="B19" s="18" t="s">
        <v>71</v>
      </c>
      <c r="C19" s="16"/>
      <c r="D19" s="11"/>
      <c r="E19" s="11"/>
      <c r="F19" s="11"/>
    </row>
    <row r="20" spans="1:6" ht="15" hidden="1">
      <c r="A20" s="17" t="s">
        <v>72</v>
      </c>
      <c r="B20" s="18" t="s">
        <v>73</v>
      </c>
      <c r="C20" s="16"/>
      <c r="D20" s="11"/>
      <c r="E20" s="11"/>
      <c r="F20" s="11"/>
    </row>
    <row r="21" spans="1:6" ht="15">
      <c r="A21" s="17" t="s">
        <v>74</v>
      </c>
      <c r="B21" s="18" t="s">
        <v>54</v>
      </c>
      <c r="C21" s="16"/>
      <c r="D21" s="11">
        <v>506.96</v>
      </c>
      <c r="E21" s="11">
        <v>506.96</v>
      </c>
      <c r="F21" s="11"/>
    </row>
    <row r="22" spans="1:6" ht="15" hidden="1">
      <c r="A22" s="17" t="s">
        <v>75</v>
      </c>
      <c r="B22" s="18" t="s">
        <v>56</v>
      </c>
      <c r="C22" s="16"/>
      <c r="D22" s="11"/>
      <c r="E22" s="11"/>
      <c r="F22" s="11"/>
    </row>
    <row r="23" spans="1:6" ht="15" hidden="1">
      <c r="A23" s="17" t="s">
        <v>76</v>
      </c>
      <c r="B23" s="18" t="s">
        <v>77</v>
      </c>
      <c r="C23" s="16"/>
      <c r="D23" s="11"/>
      <c r="E23" s="11"/>
      <c r="F23" s="11"/>
    </row>
    <row r="24" spans="1:6" ht="15" hidden="1">
      <c r="A24" s="17" t="s">
        <v>78</v>
      </c>
      <c r="B24" s="18" t="s">
        <v>79</v>
      </c>
      <c r="C24" s="16"/>
      <c r="D24" s="11"/>
      <c r="E24" s="11"/>
      <c r="F24" s="11"/>
    </row>
    <row r="25" spans="1:6" ht="15" hidden="1">
      <c r="A25" s="17" t="s">
        <v>80</v>
      </c>
      <c r="B25" s="18" t="s">
        <v>81</v>
      </c>
      <c r="C25" s="16"/>
      <c r="D25" s="11"/>
      <c r="E25" s="11"/>
      <c r="F25" s="11"/>
    </row>
    <row r="26" spans="1:6" ht="15" hidden="1">
      <c r="A26" s="14" t="s">
        <v>82</v>
      </c>
      <c r="B26" s="15" t="s">
        <v>83</v>
      </c>
      <c r="C26" s="16"/>
      <c r="D26" s="11"/>
      <c r="E26" s="11"/>
      <c r="F26" s="11"/>
    </row>
    <row r="27" spans="1:6" ht="15">
      <c r="A27" s="17" t="s">
        <v>84</v>
      </c>
      <c r="B27" s="18" t="s">
        <v>85</v>
      </c>
      <c r="C27" s="16"/>
      <c r="D27" s="11">
        <v>127.46</v>
      </c>
      <c r="E27" s="11"/>
      <c r="F27" s="11">
        <v>127.46</v>
      </c>
    </row>
    <row r="28" spans="1:6" ht="15" hidden="1">
      <c r="A28" s="17" t="s">
        <v>86</v>
      </c>
      <c r="B28" s="18" t="s">
        <v>87</v>
      </c>
      <c r="C28" s="16"/>
      <c r="D28" s="11"/>
      <c r="E28" s="11"/>
      <c r="F28" s="11"/>
    </row>
    <row r="29" spans="1:6" ht="15" hidden="1">
      <c r="A29" s="17" t="s">
        <v>88</v>
      </c>
      <c r="B29" s="18" t="s">
        <v>54</v>
      </c>
      <c r="C29" s="16"/>
      <c r="D29" s="11"/>
      <c r="E29" s="11"/>
      <c r="F29" s="11"/>
    </row>
    <row r="30" spans="1:6" ht="15" hidden="1">
      <c r="A30" s="17" t="s">
        <v>89</v>
      </c>
      <c r="B30" s="18" t="s">
        <v>90</v>
      </c>
      <c r="C30" s="16"/>
      <c r="D30" s="11"/>
      <c r="E30" s="11"/>
      <c r="F30" s="11"/>
    </row>
    <row r="31" spans="1:6" ht="15" hidden="1">
      <c r="A31" s="17" t="s">
        <v>91</v>
      </c>
      <c r="B31" s="18" t="s">
        <v>92</v>
      </c>
      <c r="C31" s="16"/>
      <c r="D31" s="11"/>
      <c r="E31" s="11"/>
      <c r="F31" s="11"/>
    </row>
    <row r="32" spans="1:6" ht="15" hidden="1">
      <c r="A32" s="17" t="s">
        <v>93</v>
      </c>
      <c r="B32" s="18" t="s">
        <v>94</v>
      </c>
      <c r="C32" s="16"/>
      <c r="D32" s="11"/>
      <c r="E32" s="11"/>
      <c r="F32" s="11"/>
    </row>
    <row r="33" spans="1:6" ht="15" hidden="1">
      <c r="A33" s="17" t="s">
        <v>95</v>
      </c>
      <c r="B33" s="18" t="s">
        <v>96</v>
      </c>
      <c r="C33" s="16"/>
      <c r="D33" s="11"/>
      <c r="E33" s="11"/>
      <c r="F33" s="11"/>
    </row>
    <row r="34" spans="1:6" ht="15" hidden="1">
      <c r="A34" s="17" t="s">
        <v>97</v>
      </c>
      <c r="B34" s="18" t="s">
        <v>54</v>
      </c>
      <c r="C34" s="16"/>
      <c r="D34" s="11"/>
      <c r="E34" s="11"/>
      <c r="F34" s="11"/>
    </row>
    <row r="35" spans="1:6" ht="15" hidden="1">
      <c r="A35" s="17" t="s">
        <v>98</v>
      </c>
      <c r="B35" s="18" t="s">
        <v>99</v>
      </c>
      <c r="C35" s="16"/>
      <c r="D35" s="11"/>
      <c r="E35" s="11"/>
      <c r="F35" s="11"/>
    </row>
    <row r="36" spans="1:6" ht="15" hidden="1">
      <c r="A36" s="17" t="s">
        <v>100</v>
      </c>
      <c r="B36" s="18" t="s">
        <v>101</v>
      </c>
      <c r="C36" s="16"/>
      <c r="D36" s="11"/>
      <c r="E36" s="11"/>
      <c r="F36" s="11"/>
    </row>
    <row r="37" spans="1:6" ht="15" hidden="1">
      <c r="A37" s="17" t="s">
        <v>102</v>
      </c>
      <c r="B37" s="18" t="s">
        <v>103</v>
      </c>
      <c r="C37" s="16"/>
      <c r="D37" s="11"/>
      <c r="E37" s="11"/>
      <c r="F37" s="11"/>
    </row>
    <row r="38" spans="1:6" ht="15" hidden="1">
      <c r="A38" s="17" t="s">
        <v>104</v>
      </c>
      <c r="B38" s="18" t="s">
        <v>92</v>
      </c>
      <c r="C38" s="16"/>
      <c r="D38" s="11"/>
      <c r="E38" s="11"/>
      <c r="F38" s="11"/>
    </row>
    <row r="39" spans="1:6" ht="15" hidden="1">
      <c r="A39" s="17" t="s">
        <v>105</v>
      </c>
      <c r="B39" s="18" t="s">
        <v>106</v>
      </c>
      <c r="C39" s="16"/>
      <c r="D39" s="11"/>
      <c r="E39" s="11"/>
      <c r="F39" s="11"/>
    </row>
    <row r="40" spans="1:6" ht="15" hidden="1">
      <c r="A40" s="17" t="s">
        <v>107</v>
      </c>
      <c r="B40" s="18" t="s">
        <v>108</v>
      </c>
      <c r="C40" s="16"/>
      <c r="D40" s="11"/>
      <c r="E40" s="11"/>
      <c r="F40" s="11"/>
    </row>
    <row r="41" spans="1:6" ht="15" hidden="1">
      <c r="A41" s="17" t="s">
        <v>109</v>
      </c>
      <c r="B41" s="18" t="s">
        <v>54</v>
      </c>
      <c r="C41" s="16"/>
      <c r="D41" s="11"/>
      <c r="E41" s="11"/>
      <c r="F41" s="11"/>
    </row>
    <row r="42" spans="1:6" ht="15" hidden="1">
      <c r="A42" s="14" t="s">
        <v>110</v>
      </c>
      <c r="B42" s="15" t="s">
        <v>56</v>
      </c>
      <c r="C42" s="16"/>
      <c r="D42" s="11"/>
      <c r="E42" s="11"/>
      <c r="F42" s="11"/>
    </row>
    <row r="43" spans="1:6" ht="15" hidden="1">
      <c r="A43" s="17" t="s">
        <v>111</v>
      </c>
      <c r="B43" s="18" t="s">
        <v>92</v>
      </c>
      <c r="C43" s="16"/>
      <c r="D43" s="11"/>
      <c r="E43" s="11"/>
      <c r="F43" s="11"/>
    </row>
    <row r="44" spans="1:6" ht="15" hidden="1">
      <c r="A44" s="17" t="s">
        <v>112</v>
      </c>
      <c r="B44" s="18" t="s">
        <v>113</v>
      </c>
      <c r="C44" s="16"/>
      <c r="D44" s="11"/>
      <c r="E44" s="11"/>
      <c r="F44" s="11"/>
    </row>
    <row r="45" spans="1:6" ht="15" hidden="1">
      <c r="A45" s="17" t="s">
        <v>114</v>
      </c>
      <c r="B45" s="18" t="s">
        <v>115</v>
      </c>
      <c r="C45" s="16"/>
      <c r="D45" s="11"/>
      <c r="E45" s="11"/>
      <c r="F45" s="11"/>
    </row>
    <row r="46" spans="1:6" ht="15" hidden="1">
      <c r="A46" s="17" t="s">
        <v>116</v>
      </c>
      <c r="B46" s="18" t="s">
        <v>117</v>
      </c>
      <c r="C46" s="16"/>
      <c r="D46" s="11"/>
      <c r="E46" s="11"/>
      <c r="F46" s="11"/>
    </row>
    <row r="47" spans="1:6" ht="15" hidden="1">
      <c r="A47" s="17" t="s">
        <v>118</v>
      </c>
      <c r="B47" s="18" t="s">
        <v>119</v>
      </c>
      <c r="C47" s="16"/>
      <c r="D47" s="11"/>
      <c r="E47" s="11"/>
      <c r="F47" s="11"/>
    </row>
    <row r="48" spans="1:6" ht="15" hidden="1">
      <c r="A48" s="17" t="s">
        <v>120</v>
      </c>
      <c r="B48" s="18" t="s">
        <v>121</v>
      </c>
      <c r="C48" s="16"/>
      <c r="D48" s="11"/>
      <c r="E48" s="11"/>
      <c r="F48" s="11"/>
    </row>
    <row r="49" spans="1:6" ht="15" hidden="1">
      <c r="A49" s="17" t="s">
        <v>122</v>
      </c>
      <c r="B49" s="18" t="s">
        <v>54</v>
      </c>
      <c r="C49" s="16"/>
      <c r="D49" s="11"/>
      <c r="E49" s="11"/>
      <c r="F49" s="11"/>
    </row>
    <row r="50" spans="1:6" ht="15" hidden="1">
      <c r="A50" s="17" t="s">
        <v>123</v>
      </c>
      <c r="B50" s="18" t="s">
        <v>124</v>
      </c>
      <c r="C50" s="16"/>
      <c r="D50" s="11"/>
      <c r="E50" s="11"/>
      <c r="F50" s="11"/>
    </row>
    <row r="51" spans="1:6" ht="15" hidden="1">
      <c r="A51" s="17" t="s">
        <v>125</v>
      </c>
      <c r="B51" s="18" t="s">
        <v>126</v>
      </c>
      <c r="C51" s="16"/>
      <c r="D51" s="11"/>
      <c r="E51" s="11"/>
      <c r="F51" s="11"/>
    </row>
    <row r="52" spans="1:6" ht="15" hidden="1">
      <c r="A52" s="14" t="s">
        <v>127</v>
      </c>
      <c r="B52" s="15" t="s">
        <v>128</v>
      </c>
      <c r="C52" s="16"/>
      <c r="D52" s="11"/>
      <c r="E52" s="11"/>
      <c r="F52" s="11"/>
    </row>
    <row r="53" spans="1:6" ht="15" hidden="1">
      <c r="A53" s="17" t="s">
        <v>129</v>
      </c>
      <c r="B53" s="18" t="s">
        <v>130</v>
      </c>
      <c r="C53" s="16"/>
      <c r="D53" s="11"/>
      <c r="E53" s="11"/>
      <c r="F53" s="11"/>
    </row>
    <row r="54" spans="1:6" ht="15" hidden="1">
      <c r="A54" s="17" t="s">
        <v>131</v>
      </c>
      <c r="B54" s="18" t="s">
        <v>54</v>
      </c>
      <c r="C54" s="16"/>
      <c r="D54" s="11"/>
      <c r="E54" s="11"/>
      <c r="F54" s="11"/>
    </row>
    <row r="55" spans="1:6" ht="15" hidden="1">
      <c r="A55" s="14" t="s">
        <v>132</v>
      </c>
      <c r="B55" s="15" t="s">
        <v>133</v>
      </c>
      <c r="C55" s="16"/>
      <c r="D55" s="11"/>
      <c r="E55" s="11"/>
      <c r="F55" s="11"/>
    </row>
    <row r="56" spans="1:6" ht="15" hidden="1">
      <c r="A56" s="17" t="s">
        <v>134</v>
      </c>
      <c r="B56" s="18" t="s">
        <v>135</v>
      </c>
      <c r="C56" s="16"/>
      <c r="D56" s="11"/>
      <c r="E56" s="11"/>
      <c r="F56" s="11"/>
    </row>
    <row r="57" spans="1:6" ht="15" hidden="1">
      <c r="A57" s="17" t="s">
        <v>136</v>
      </c>
      <c r="B57" s="18" t="s">
        <v>92</v>
      </c>
      <c r="C57" s="16"/>
      <c r="D57" s="11"/>
      <c r="E57" s="11"/>
      <c r="F57" s="11"/>
    </row>
    <row r="58" spans="1:6" ht="15" hidden="1">
      <c r="A58" s="17" t="s">
        <v>137</v>
      </c>
      <c r="B58" s="18" t="s">
        <v>138</v>
      </c>
      <c r="C58" s="16"/>
      <c r="D58" s="11"/>
      <c r="E58" s="11"/>
      <c r="F58" s="11"/>
    </row>
    <row r="59" spans="1:6" ht="15" hidden="1">
      <c r="A59" s="17" t="s">
        <v>139</v>
      </c>
      <c r="B59" s="18" t="s">
        <v>140</v>
      </c>
      <c r="C59" s="16"/>
      <c r="D59" s="11"/>
      <c r="E59" s="11"/>
      <c r="F59" s="11"/>
    </row>
    <row r="60" spans="1:6" ht="15" hidden="1">
      <c r="A60" s="17" t="s">
        <v>141</v>
      </c>
      <c r="B60" s="18" t="s">
        <v>54</v>
      </c>
      <c r="C60" s="16"/>
      <c r="D60" s="11"/>
      <c r="E60" s="11"/>
      <c r="F60" s="11"/>
    </row>
    <row r="61" spans="1:6" ht="15" hidden="1">
      <c r="A61" s="17" t="s">
        <v>142</v>
      </c>
      <c r="B61" s="18" t="s">
        <v>143</v>
      </c>
      <c r="C61" s="16"/>
      <c r="D61" s="11"/>
      <c r="E61" s="11"/>
      <c r="F61" s="11"/>
    </row>
    <row r="62" spans="1:6" ht="15" hidden="1">
      <c r="A62" s="17" t="s">
        <v>144</v>
      </c>
      <c r="B62" s="18" t="s">
        <v>145</v>
      </c>
      <c r="C62" s="16"/>
      <c r="D62" s="11"/>
      <c r="E62" s="11"/>
      <c r="F62" s="11"/>
    </row>
    <row r="63" spans="1:6" ht="15" hidden="1">
      <c r="A63" s="17" t="s">
        <v>146</v>
      </c>
      <c r="B63" s="18" t="s">
        <v>54</v>
      </c>
      <c r="C63" s="16"/>
      <c r="D63" s="11"/>
      <c r="E63" s="11"/>
      <c r="F63" s="11"/>
    </row>
    <row r="64" spans="1:6" ht="15" hidden="1">
      <c r="A64" s="17" t="s">
        <v>147</v>
      </c>
      <c r="B64" s="18" t="s">
        <v>148</v>
      </c>
      <c r="C64" s="16"/>
      <c r="D64" s="11"/>
      <c r="E64" s="11"/>
      <c r="F64" s="11"/>
    </row>
    <row r="65" spans="1:6" ht="15" hidden="1">
      <c r="A65" s="17" t="s">
        <v>149</v>
      </c>
      <c r="B65" s="18" t="s">
        <v>92</v>
      </c>
      <c r="C65" s="16"/>
      <c r="D65" s="11"/>
      <c r="E65" s="11"/>
      <c r="F65" s="11"/>
    </row>
    <row r="66" spans="1:6" ht="15" hidden="1">
      <c r="A66" s="14" t="s">
        <v>150</v>
      </c>
      <c r="B66" s="15" t="s">
        <v>151</v>
      </c>
      <c r="C66" s="16"/>
      <c r="D66" s="11"/>
      <c r="E66" s="11"/>
      <c r="F66" s="11"/>
    </row>
    <row r="67" spans="1:6" ht="15" hidden="1">
      <c r="A67" s="14" t="s">
        <v>152</v>
      </c>
      <c r="B67" s="15" t="s">
        <v>153</v>
      </c>
      <c r="C67" s="16"/>
      <c r="D67" s="11"/>
      <c r="E67" s="11"/>
      <c r="F67" s="11"/>
    </row>
    <row r="68" spans="1:6" ht="15" hidden="1">
      <c r="A68" s="17" t="s">
        <v>154</v>
      </c>
      <c r="B68" s="18" t="s">
        <v>155</v>
      </c>
      <c r="C68" s="16"/>
      <c r="D68" s="11"/>
      <c r="E68" s="11"/>
      <c r="F68" s="11"/>
    </row>
    <row r="69" spans="1:6" ht="15" hidden="1">
      <c r="A69" s="17" t="s">
        <v>156</v>
      </c>
      <c r="B69" s="18" t="s">
        <v>157</v>
      </c>
      <c r="C69" s="16"/>
      <c r="D69" s="11"/>
      <c r="E69" s="11"/>
      <c r="F69" s="11"/>
    </row>
    <row r="70" spans="1:6" ht="15" hidden="1">
      <c r="A70" s="17" t="s">
        <v>158</v>
      </c>
      <c r="B70" s="18" t="s">
        <v>159</v>
      </c>
      <c r="C70" s="16"/>
      <c r="D70" s="11"/>
      <c r="E70" s="11"/>
      <c r="F70" s="11"/>
    </row>
    <row r="71" spans="1:6" ht="15" hidden="1">
      <c r="A71" s="17" t="s">
        <v>160</v>
      </c>
      <c r="B71" s="18" t="s">
        <v>161</v>
      </c>
      <c r="C71" s="16"/>
      <c r="D71" s="11"/>
      <c r="E71" s="11"/>
      <c r="F71" s="11"/>
    </row>
    <row r="72" spans="1:6" ht="15" hidden="1">
      <c r="A72" s="14" t="s">
        <v>162</v>
      </c>
      <c r="B72" s="15" t="s">
        <v>54</v>
      </c>
      <c r="C72" s="16"/>
      <c r="D72" s="11"/>
      <c r="E72" s="11"/>
      <c r="F72" s="11"/>
    </row>
    <row r="73" spans="1:6" ht="15" hidden="1">
      <c r="A73" s="20" t="s">
        <v>163</v>
      </c>
      <c r="B73" s="21" t="s">
        <v>164</v>
      </c>
      <c r="C73" s="16"/>
      <c r="D73" s="11"/>
      <c r="E73" s="11"/>
      <c r="F73" s="11"/>
    </row>
    <row r="74" spans="1:6" ht="15" hidden="1">
      <c r="A74" s="14" t="s">
        <v>165</v>
      </c>
      <c r="B74" s="15" t="s">
        <v>166</v>
      </c>
      <c r="C74" s="16"/>
      <c r="D74" s="11"/>
      <c r="E74" s="11"/>
      <c r="F74" s="11"/>
    </row>
    <row r="75" spans="1:6" ht="15" hidden="1">
      <c r="A75" s="20" t="s">
        <v>167</v>
      </c>
      <c r="B75" s="21" t="s">
        <v>54</v>
      </c>
      <c r="C75" s="16"/>
      <c r="D75" s="11"/>
      <c r="E75" s="11"/>
      <c r="F75" s="11"/>
    </row>
    <row r="76" spans="1:6" ht="15" hidden="1">
      <c r="A76" s="17" t="s">
        <v>168</v>
      </c>
      <c r="B76" s="18" t="s">
        <v>169</v>
      </c>
      <c r="C76" s="16"/>
      <c r="D76" s="11"/>
      <c r="E76" s="11"/>
      <c r="F76" s="11"/>
    </row>
    <row r="77" spans="1:6" ht="15" hidden="1">
      <c r="A77" s="14" t="s">
        <v>170</v>
      </c>
      <c r="B77" s="15" t="s">
        <v>171</v>
      </c>
      <c r="C77" s="16"/>
      <c r="D77" s="11"/>
      <c r="E77" s="11"/>
      <c r="F77" s="11"/>
    </row>
    <row r="78" spans="1:6" ht="15" hidden="1">
      <c r="A78" s="17" t="s">
        <v>172</v>
      </c>
      <c r="B78" s="18" t="s">
        <v>54</v>
      </c>
      <c r="C78" s="16"/>
      <c r="D78" s="11"/>
      <c r="E78" s="11"/>
      <c r="F78" s="11"/>
    </row>
    <row r="79" spans="1:6" ht="15" hidden="1">
      <c r="A79" s="17" t="s">
        <v>173</v>
      </c>
      <c r="B79" s="18" t="s">
        <v>92</v>
      </c>
      <c r="C79" s="16"/>
      <c r="D79" s="11"/>
      <c r="E79" s="11"/>
      <c r="F79" s="11"/>
    </row>
    <row r="80" spans="1:6" ht="15" hidden="1">
      <c r="A80" s="17" t="s">
        <v>174</v>
      </c>
      <c r="B80" s="18" t="s">
        <v>175</v>
      </c>
      <c r="C80" s="16"/>
      <c r="D80" s="11"/>
      <c r="E80" s="11"/>
      <c r="F80" s="11"/>
    </row>
    <row r="81" spans="1:6" ht="15" hidden="1">
      <c r="A81" s="17" t="s">
        <v>176</v>
      </c>
      <c r="B81" s="18" t="s">
        <v>177</v>
      </c>
      <c r="C81" s="16"/>
      <c r="D81" s="11"/>
      <c r="E81" s="11"/>
      <c r="F81" s="11"/>
    </row>
    <row r="82" spans="1:6" ht="15" hidden="1">
      <c r="A82" s="14" t="s">
        <v>178</v>
      </c>
      <c r="B82" s="15" t="s">
        <v>54</v>
      </c>
      <c r="C82" s="16"/>
      <c r="D82" s="11"/>
      <c r="E82" s="11"/>
      <c r="F82" s="11"/>
    </row>
    <row r="83" spans="1:6" ht="15" hidden="1">
      <c r="A83" s="17" t="s">
        <v>179</v>
      </c>
      <c r="B83" s="18" t="s">
        <v>180</v>
      </c>
      <c r="C83" s="16"/>
      <c r="D83" s="11"/>
      <c r="E83" s="11"/>
      <c r="F83" s="11"/>
    </row>
    <row r="84" spans="1:6" ht="15" hidden="1">
      <c r="A84" s="17" t="s">
        <v>181</v>
      </c>
      <c r="B84" s="18" t="s">
        <v>92</v>
      </c>
      <c r="C84" s="16"/>
      <c r="D84" s="11"/>
      <c r="E84" s="11"/>
      <c r="F84" s="11"/>
    </row>
    <row r="85" spans="1:6" ht="15" hidden="1">
      <c r="A85" s="17" t="s">
        <v>182</v>
      </c>
      <c r="B85" s="18" t="s">
        <v>183</v>
      </c>
      <c r="C85" s="16"/>
      <c r="D85" s="11"/>
      <c r="E85" s="11"/>
      <c r="F85" s="11"/>
    </row>
    <row r="86" spans="1:6" ht="15" hidden="1">
      <c r="A86" s="17" t="s">
        <v>184</v>
      </c>
      <c r="B86" s="18" t="s">
        <v>185</v>
      </c>
      <c r="C86" s="16"/>
      <c r="D86" s="11"/>
      <c r="E86" s="11"/>
      <c r="F86" s="11"/>
    </row>
    <row r="87" spans="1:6" ht="15" hidden="1">
      <c r="A87" s="17" t="s">
        <v>186</v>
      </c>
      <c r="B87" s="18" t="s">
        <v>54</v>
      </c>
      <c r="C87" s="16"/>
      <c r="D87" s="11"/>
      <c r="E87" s="11"/>
      <c r="F87" s="11"/>
    </row>
    <row r="88" spans="1:6" ht="15" hidden="1">
      <c r="A88" s="17" t="s">
        <v>187</v>
      </c>
      <c r="B88" s="18" t="s">
        <v>92</v>
      </c>
      <c r="C88" s="16"/>
      <c r="D88" s="11"/>
      <c r="E88" s="11"/>
      <c r="F88" s="11"/>
    </row>
    <row r="89" spans="1:6" ht="15" hidden="1">
      <c r="A89" s="17" t="s">
        <v>188</v>
      </c>
      <c r="B89" s="18" t="s">
        <v>189</v>
      </c>
      <c r="C89" s="16"/>
      <c r="D89" s="11"/>
      <c r="E89" s="11"/>
      <c r="F89" s="11"/>
    </row>
    <row r="90" spans="1:6" ht="15" hidden="1">
      <c r="A90" s="17" t="s">
        <v>190</v>
      </c>
      <c r="B90" s="18" t="s">
        <v>191</v>
      </c>
      <c r="C90" s="16"/>
      <c r="D90" s="11"/>
      <c r="E90" s="11"/>
      <c r="F90" s="11"/>
    </row>
    <row r="91" spans="1:6" ht="15" hidden="1">
      <c r="A91" s="17" t="s">
        <v>192</v>
      </c>
      <c r="B91" s="18" t="s">
        <v>54</v>
      </c>
      <c r="C91" s="16"/>
      <c r="D91" s="11"/>
      <c r="E91" s="11"/>
      <c r="F91" s="11"/>
    </row>
    <row r="92" spans="1:6" ht="15" hidden="1">
      <c r="A92" s="17" t="s">
        <v>193</v>
      </c>
      <c r="B92" s="18" t="s">
        <v>92</v>
      </c>
      <c r="C92" s="16"/>
      <c r="D92" s="11"/>
      <c r="E92" s="11"/>
      <c r="F92" s="11"/>
    </row>
    <row r="93" spans="1:6" ht="15" hidden="1">
      <c r="A93" s="17" t="s">
        <v>194</v>
      </c>
      <c r="B93" s="18" t="s">
        <v>195</v>
      </c>
      <c r="C93" s="16"/>
      <c r="D93" s="11"/>
      <c r="E93" s="11"/>
      <c r="F93" s="11"/>
    </row>
    <row r="94" spans="1:6" ht="15" hidden="1">
      <c r="A94" s="17" t="s">
        <v>196</v>
      </c>
      <c r="B94" s="18" t="s">
        <v>197</v>
      </c>
      <c r="C94" s="16"/>
      <c r="D94" s="11"/>
      <c r="E94" s="11"/>
      <c r="F94" s="11"/>
    </row>
    <row r="95" spans="1:6" ht="15" hidden="1">
      <c r="A95" s="17" t="s">
        <v>198</v>
      </c>
      <c r="B95" s="18" t="s">
        <v>54</v>
      </c>
      <c r="C95" s="16"/>
      <c r="D95" s="11"/>
      <c r="E95" s="11"/>
      <c r="F95" s="11"/>
    </row>
    <row r="96" spans="1:6" ht="15" hidden="1">
      <c r="A96" s="17" t="s">
        <v>199</v>
      </c>
      <c r="B96" s="18" t="s">
        <v>200</v>
      </c>
      <c r="C96" s="16"/>
      <c r="D96" s="11"/>
      <c r="E96" s="11"/>
      <c r="F96" s="11"/>
    </row>
    <row r="97" spans="1:6" ht="15" hidden="1">
      <c r="A97" s="17" t="s">
        <v>201</v>
      </c>
      <c r="B97" s="18" t="s">
        <v>202</v>
      </c>
      <c r="C97" s="16"/>
      <c r="D97" s="11"/>
      <c r="E97" s="11"/>
      <c r="F97" s="11"/>
    </row>
    <row r="98" spans="1:6" ht="15" hidden="1">
      <c r="A98" s="14" t="s">
        <v>203</v>
      </c>
      <c r="B98" s="15" t="s">
        <v>54</v>
      </c>
      <c r="C98" s="16"/>
      <c r="D98" s="11"/>
      <c r="E98" s="11"/>
      <c r="F98" s="11"/>
    </row>
    <row r="99" spans="1:6" ht="15" hidden="1">
      <c r="A99" s="17" t="s">
        <v>204</v>
      </c>
      <c r="B99" s="18" t="s">
        <v>205</v>
      </c>
      <c r="C99" s="16"/>
      <c r="D99" s="11"/>
      <c r="E99" s="11"/>
      <c r="F99" s="11"/>
    </row>
    <row r="100" spans="1:6" ht="15" hidden="1">
      <c r="A100" s="17" t="s">
        <v>206</v>
      </c>
      <c r="B100" s="18" t="s">
        <v>207</v>
      </c>
      <c r="C100" s="16"/>
      <c r="D100" s="11"/>
      <c r="E100" s="11"/>
      <c r="F100" s="11"/>
    </row>
    <row r="101" spans="1:6" ht="15" hidden="1">
      <c r="A101" s="17" t="s">
        <v>208</v>
      </c>
      <c r="B101" s="18" t="s">
        <v>209</v>
      </c>
      <c r="C101" s="16"/>
      <c r="D101" s="11"/>
      <c r="E101" s="11"/>
      <c r="F101" s="11"/>
    </row>
    <row r="102" spans="1:6" ht="15" hidden="1">
      <c r="A102" s="17" t="s">
        <v>210</v>
      </c>
      <c r="B102" s="18" t="s">
        <v>211</v>
      </c>
      <c r="C102" s="22"/>
      <c r="D102" s="11"/>
      <c r="E102" s="11"/>
      <c r="F102" s="11"/>
    </row>
    <row r="103" spans="1:6" ht="15" hidden="1">
      <c r="A103" s="17" t="s">
        <v>212</v>
      </c>
      <c r="B103" s="18" t="s">
        <v>213</v>
      </c>
      <c r="C103" s="16"/>
      <c r="D103" s="11"/>
      <c r="E103" s="11"/>
      <c r="F103" s="11"/>
    </row>
    <row r="104" spans="1:6" ht="15" hidden="1">
      <c r="A104" s="14" t="s">
        <v>214</v>
      </c>
      <c r="B104" s="15" t="s">
        <v>215</v>
      </c>
      <c r="C104" s="16"/>
      <c r="D104" s="11"/>
      <c r="E104" s="11"/>
      <c r="F104" s="11"/>
    </row>
    <row r="105" spans="1:6" ht="15">
      <c r="A105" s="14" t="s">
        <v>216</v>
      </c>
      <c r="B105" s="15" t="s">
        <v>217</v>
      </c>
      <c r="C105" s="16"/>
      <c r="D105" s="11">
        <f>D131</f>
        <v>5</v>
      </c>
      <c r="E105" s="11"/>
      <c r="F105" s="11">
        <v>5</v>
      </c>
    </row>
    <row r="106" spans="1:6" ht="15" hidden="1">
      <c r="A106" s="17" t="s">
        <v>218</v>
      </c>
      <c r="B106" s="18" t="s">
        <v>219</v>
      </c>
      <c r="C106" s="16"/>
      <c r="D106" s="11"/>
      <c r="E106" s="11"/>
      <c r="F106" s="11"/>
    </row>
    <row r="107" spans="1:6" ht="15" hidden="1">
      <c r="A107" s="20" t="s">
        <v>220</v>
      </c>
      <c r="B107" s="21" t="s">
        <v>221</v>
      </c>
      <c r="C107" s="16"/>
      <c r="D107" s="11"/>
      <c r="E107" s="11"/>
      <c r="F107" s="11"/>
    </row>
    <row r="108" spans="1:6" ht="15" hidden="1">
      <c r="A108" s="17" t="s">
        <v>222</v>
      </c>
      <c r="B108" s="18" t="s">
        <v>223</v>
      </c>
      <c r="C108" s="16"/>
      <c r="D108" s="11"/>
      <c r="E108" s="11"/>
      <c r="F108" s="11"/>
    </row>
    <row r="109" spans="1:6" ht="15" hidden="1">
      <c r="A109" s="14" t="s">
        <v>224</v>
      </c>
      <c r="B109" s="15" t="s">
        <v>225</v>
      </c>
      <c r="C109" s="16"/>
      <c r="D109" s="11"/>
      <c r="E109" s="11"/>
      <c r="F109" s="11"/>
    </row>
    <row r="110" spans="1:6" ht="15" hidden="1">
      <c r="A110" s="17" t="s">
        <v>226</v>
      </c>
      <c r="B110" s="18" t="s">
        <v>54</v>
      </c>
      <c r="C110" s="16"/>
      <c r="D110" s="11"/>
      <c r="E110" s="11"/>
      <c r="F110" s="11"/>
    </row>
    <row r="111" spans="1:6" ht="15" hidden="1">
      <c r="A111" s="14" t="s">
        <v>227</v>
      </c>
      <c r="B111" s="15" t="s">
        <v>228</v>
      </c>
      <c r="C111" s="16"/>
      <c r="D111" s="11"/>
      <c r="E111" s="11"/>
      <c r="F111" s="11"/>
    </row>
    <row r="112" spans="1:6" ht="15" hidden="1">
      <c r="A112" s="17" t="s">
        <v>229</v>
      </c>
      <c r="B112" s="18" t="s">
        <v>230</v>
      </c>
      <c r="C112" s="16"/>
      <c r="D112" s="11"/>
      <c r="E112" s="11"/>
      <c r="F112" s="11"/>
    </row>
    <row r="113" spans="1:6" ht="15" hidden="1">
      <c r="A113" s="14" t="s">
        <v>231</v>
      </c>
      <c r="B113" s="15" t="s">
        <v>232</v>
      </c>
      <c r="C113" s="16"/>
      <c r="D113" s="11"/>
      <c r="E113" s="11"/>
      <c r="F113" s="11"/>
    </row>
    <row r="114" spans="1:6" ht="15" hidden="1">
      <c r="A114" s="17" t="s">
        <v>233</v>
      </c>
      <c r="B114" s="18" t="s">
        <v>126</v>
      </c>
      <c r="C114" s="16"/>
      <c r="D114" s="11"/>
      <c r="E114" s="11"/>
      <c r="F114" s="11"/>
    </row>
    <row r="115" spans="1:6" ht="15" hidden="1">
      <c r="A115" s="17" t="s">
        <v>234</v>
      </c>
      <c r="B115" s="18" t="s">
        <v>235</v>
      </c>
      <c r="C115" s="16"/>
      <c r="D115" s="11"/>
      <c r="E115" s="11"/>
      <c r="F115" s="11"/>
    </row>
    <row r="116" spans="1:6" ht="15" hidden="1">
      <c r="A116" s="17" t="s">
        <v>236</v>
      </c>
      <c r="B116" s="18" t="s">
        <v>237</v>
      </c>
      <c r="C116" s="16"/>
      <c r="D116" s="11"/>
      <c r="E116" s="11"/>
      <c r="F116" s="11"/>
    </row>
    <row r="117" spans="1:6" ht="15" hidden="1">
      <c r="A117" s="17" t="s">
        <v>238</v>
      </c>
      <c r="B117" s="18" t="s">
        <v>54</v>
      </c>
      <c r="C117" s="16"/>
      <c r="D117" s="11"/>
      <c r="E117" s="11"/>
      <c r="F117" s="11"/>
    </row>
    <row r="118" spans="1:6" ht="15" hidden="1">
      <c r="A118" s="17" t="s">
        <v>239</v>
      </c>
      <c r="B118" s="18" t="s">
        <v>240</v>
      </c>
      <c r="C118" s="16"/>
      <c r="D118" s="11"/>
      <c r="E118" s="11"/>
      <c r="F118" s="11"/>
    </row>
    <row r="119" spans="1:6" ht="15" hidden="1">
      <c r="A119" s="17" t="s">
        <v>241</v>
      </c>
      <c r="B119" s="18" t="s">
        <v>242</v>
      </c>
      <c r="C119" s="16"/>
      <c r="D119" s="11"/>
      <c r="E119" s="11"/>
      <c r="F119" s="11"/>
    </row>
    <row r="120" spans="1:6" ht="15" hidden="1">
      <c r="A120" s="17" t="s">
        <v>243</v>
      </c>
      <c r="B120" s="18" t="s">
        <v>244</v>
      </c>
      <c r="C120" s="16"/>
      <c r="D120" s="11"/>
      <c r="E120" s="11"/>
      <c r="F120" s="11"/>
    </row>
    <row r="121" spans="1:6" ht="15" hidden="1">
      <c r="A121" s="17" t="s">
        <v>245</v>
      </c>
      <c r="B121" s="18" t="s">
        <v>54</v>
      </c>
      <c r="C121" s="16"/>
      <c r="D121" s="11"/>
      <c r="E121" s="11"/>
      <c r="F121" s="11"/>
    </row>
    <row r="122" spans="1:6" ht="15" hidden="1">
      <c r="A122" s="14" t="s">
        <v>246</v>
      </c>
      <c r="B122" s="15" t="s">
        <v>247</v>
      </c>
      <c r="C122" s="16"/>
      <c r="D122" s="11"/>
      <c r="E122" s="11"/>
      <c r="F122" s="11"/>
    </row>
    <row r="123" spans="1:6" ht="15" hidden="1">
      <c r="A123" s="17" t="s">
        <v>248</v>
      </c>
      <c r="B123" s="18" t="s">
        <v>249</v>
      </c>
      <c r="C123" s="16"/>
      <c r="D123" s="11"/>
      <c r="E123" s="11"/>
      <c r="F123" s="11"/>
    </row>
    <row r="124" spans="1:6" ht="15" hidden="1">
      <c r="A124" s="17" t="s">
        <v>250</v>
      </c>
      <c r="B124" s="18" t="s">
        <v>251</v>
      </c>
      <c r="C124" s="16"/>
      <c r="D124" s="11"/>
      <c r="E124" s="11"/>
      <c r="F124" s="11"/>
    </row>
    <row r="125" spans="1:6" ht="15" hidden="1">
      <c r="A125" s="14" t="s">
        <v>252</v>
      </c>
      <c r="B125" s="15" t="s">
        <v>54</v>
      </c>
      <c r="C125" s="16"/>
      <c r="D125" s="11"/>
      <c r="E125" s="11"/>
      <c r="F125" s="11"/>
    </row>
    <row r="126" spans="1:6" ht="15" hidden="1">
      <c r="A126" s="17" t="s">
        <v>253</v>
      </c>
      <c r="B126" s="18" t="s">
        <v>254</v>
      </c>
      <c r="C126" s="16"/>
      <c r="D126" s="11"/>
      <c r="E126" s="11"/>
      <c r="F126" s="11"/>
    </row>
    <row r="127" spans="1:6" ht="15" hidden="1">
      <c r="A127" s="17" t="s">
        <v>255</v>
      </c>
      <c r="B127" s="18" t="s">
        <v>256</v>
      </c>
      <c r="C127" s="16"/>
      <c r="D127" s="11"/>
      <c r="E127" s="11"/>
      <c r="F127" s="11"/>
    </row>
    <row r="128" spans="1:6" ht="15" hidden="1">
      <c r="A128" s="17" t="s">
        <v>257</v>
      </c>
      <c r="B128" s="18" t="s">
        <v>258</v>
      </c>
      <c r="C128" s="16"/>
      <c r="D128" s="11"/>
      <c r="E128" s="11"/>
      <c r="F128" s="11"/>
    </row>
    <row r="129" spans="1:6" ht="15" hidden="1">
      <c r="A129" s="17" t="s">
        <v>259</v>
      </c>
      <c r="B129" s="18" t="s">
        <v>260</v>
      </c>
      <c r="C129" s="16"/>
      <c r="D129" s="11"/>
      <c r="E129" s="11"/>
      <c r="F129" s="11"/>
    </row>
    <row r="130" spans="1:6" ht="15" hidden="1">
      <c r="A130" s="17" t="s">
        <v>261</v>
      </c>
      <c r="B130" s="23" t="s">
        <v>262</v>
      </c>
      <c r="C130" s="16"/>
      <c r="D130" s="11"/>
      <c r="E130" s="11"/>
      <c r="F130" s="11"/>
    </row>
    <row r="131" spans="1:6" ht="15">
      <c r="A131" s="14" t="s">
        <v>263</v>
      </c>
      <c r="B131" s="15" t="s">
        <v>264</v>
      </c>
      <c r="C131" s="16"/>
      <c r="D131" s="11">
        <v>5</v>
      </c>
      <c r="E131" s="11"/>
      <c r="F131" s="11">
        <v>5</v>
      </c>
    </row>
    <row r="132" spans="1:6" ht="15">
      <c r="A132" s="17" t="s">
        <v>265</v>
      </c>
      <c r="B132" s="23" t="s">
        <v>266</v>
      </c>
      <c r="C132" s="16"/>
      <c r="D132" s="11"/>
      <c r="E132" s="11"/>
      <c r="F132" s="11"/>
    </row>
    <row r="133" spans="1:6" ht="15">
      <c r="A133" s="17" t="s">
        <v>267</v>
      </c>
      <c r="B133" s="23" t="s">
        <v>268</v>
      </c>
      <c r="C133" s="22">
        <v>5</v>
      </c>
      <c r="D133" s="11">
        <f>D156+D157</f>
        <v>5</v>
      </c>
      <c r="E133" s="11"/>
      <c r="F133" s="11">
        <v>5</v>
      </c>
    </row>
    <row r="134" spans="1:6" ht="15" hidden="1">
      <c r="A134" s="17" t="s">
        <v>269</v>
      </c>
      <c r="B134" s="23" t="s">
        <v>270</v>
      </c>
      <c r="C134" s="16"/>
      <c r="D134" s="11"/>
      <c r="E134" s="11"/>
      <c r="F134" s="11"/>
    </row>
    <row r="135" spans="1:6" ht="15" hidden="1">
      <c r="A135" s="14" t="s">
        <v>271</v>
      </c>
      <c r="B135" s="15" t="s">
        <v>54</v>
      </c>
      <c r="C135" s="16"/>
      <c r="D135" s="11"/>
      <c r="E135" s="11"/>
      <c r="F135" s="11"/>
    </row>
    <row r="136" spans="1:6" ht="15" hidden="1">
      <c r="A136" s="17" t="s">
        <v>272</v>
      </c>
      <c r="B136" s="23" t="s">
        <v>273</v>
      </c>
      <c r="C136" s="16"/>
      <c r="D136" s="11"/>
      <c r="E136" s="11"/>
      <c r="F136" s="11"/>
    </row>
    <row r="137" spans="1:6" ht="15" hidden="1">
      <c r="A137" s="17" t="s">
        <v>274</v>
      </c>
      <c r="B137" s="23" t="s">
        <v>275</v>
      </c>
      <c r="C137" s="16"/>
      <c r="D137" s="11"/>
      <c r="E137" s="11"/>
      <c r="F137" s="11"/>
    </row>
    <row r="138" spans="1:6" ht="15" hidden="1">
      <c r="A138" s="14" t="s">
        <v>276</v>
      </c>
      <c r="B138" s="15" t="s">
        <v>277</v>
      </c>
      <c r="C138" s="16"/>
      <c r="D138" s="11"/>
      <c r="E138" s="11"/>
      <c r="F138" s="11"/>
    </row>
    <row r="139" spans="1:6" ht="15" hidden="1">
      <c r="A139" s="17" t="s">
        <v>278</v>
      </c>
      <c r="B139" s="23" t="s">
        <v>279</v>
      </c>
      <c r="C139" s="16"/>
      <c r="D139" s="11"/>
      <c r="E139" s="11"/>
      <c r="F139" s="11"/>
    </row>
    <row r="140" spans="1:6" ht="15" hidden="1">
      <c r="A140" s="17" t="s">
        <v>280</v>
      </c>
      <c r="B140" s="18" t="s">
        <v>281</v>
      </c>
      <c r="C140" s="16"/>
      <c r="D140" s="11"/>
      <c r="E140" s="11"/>
      <c r="F140" s="11"/>
    </row>
    <row r="141" spans="1:6" ht="15" hidden="1">
      <c r="A141" s="17" t="s">
        <v>282</v>
      </c>
      <c r="B141" s="23" t="s">
        <v>283</v>
      </c>
      <c r="C141" s="16"/>
      <c r="D141" s="11"/>
      <c r="E141" s="11"/>
      <c r="F141" s="11"/>
    </row>
    <row r="142" spans="1:6" ht="15" hidden="1">
      <c r="A142" s="17" t="s">
        <v>284</v>
      </c>
      <c r="B142" s="23" t="s">
        <v>285</v>
      </c>
      <c r="C142" s="16"/>
      <c r="D142" s="11"/>
      <c r="E142" s="11"/>
      <c r="F142" s="11"/>
    </row>
    <row r="143" spans="1:6" ht="15" hidden="1">
      <c r="A143" s="17" t="s">
        <v>286</v>
      </c>
      <c r="B143" s="23" t="s">
        <v>287</v>
      </c>
      <c r="C143" s="16"/>
      <c r="D143" s="11"/>
      <c r="E143" s="11"/>
      <c r="F143" s="11"/>
    </row>
    <row r="144" spans="1:6" ht="15" hidden="1">
      <c r="A144" s="17" t="s">
        <v>288</v>
      </c>
      <c r="B144" s="23" t="s">
        <v>289</v>
      </c>
      <c r="C144" s="16"/>
      <c r="D144" s="11"/>
      <c r="E144" s="11"/>
      <c r="F144" s="11"/>
    </row>
    <row r="145" spans="1:6" ht="15" hidden="1">
      <c r="A145" s="17" t="s">
        <v>290</v>
      </c>
      <c r="B145" s="23" t="s">
        <v>291</v>
      </c>
      <c r="C145" s="16"/>
      <c r="D145" s="11"/>
      <c r="E145" s="11"/>
      <c r="F145" s="11"/>
    </row>
    <row r="146" spans="1:6" ht="15" hidden="1">
      <c r="A146" s="17" t="s">
        <v>292</v>
      </c>
      <c r="B146" s="23" t="s">
        <v>293</v>
      </c>
      <c r="C146" s="16"/>
      <c r="D146" s="11"/>
      <c r="E146" s="11"/>
      <c r="F146" s="11"/>
    </row>
    <row r="147" spans="1:6" ht="15" hidden="1">
      <c r="A147" s="14" t="s">
        <v>294</v>
      </c>
      <c r="B147" s="15" t="s">
        <v>295</v>
      </c>
      <c r="C147" s="16"/>
      <c r="D147" s="11"/>
      <c r="E147" s="11"/>
      <c r="F147" s="11"/>
    </row>
    <row r="148" spans="1:6" ht="15" hidden="1">
      <c r="A148" s="17" t="s">
        <v>296</v>
      </c>
      <c r="B148" s="23" t="s">
        <v>297</v>
      </c>
      <c r="C148" s="16"/>
      <c r="D148" s="11"/>
      <c r="E148" s="11"/>
      <c r="F148" s="11"/>
    </row>
    <row r="149" spans="1:6" ht="15" hidden="1">
      <c r="A149" s="17" t="s">
        <v>298</v>
      </c>
      <c r="B149" s="18" t="s">
        <v>299</v>
      </c>
      <c r="C149" s="16"/>
      <c r="D149" s="11"/>
      <c r="E149" s="11"/>
      <c r="F149" s="11"/>
    </row>
    <row r="150" spans="1:6" ht="15" hidden="1">
      <c r="A150" s="14" t="s">
        <v>300</v>
      </c>
      <c r="B150" s="15" t="s">
        <v>301</v>
      </c>
      <c r="C150" s="16"/>
      <c r="D150" s="11"/>
      <c r="E150" s="11"/>
      <c r="F150" s="11"/>
    </row>
    <row r="151" spans="1:6" ht="15" hidden="1">
      <c r="A151" s="17" t="s">
        <v>302</v>
      </c>
      <c r="B151" s="23" t="s">
        <v>303</v>
      </c>
      <c r="C151" s="16"/>
      <c r="D151" s="11"/>
      <c r="E151" s="11"/>
      <c r="F151" s="11"/>
    </row>
    <row r="152" spans="1:6" ht="15" hidden="1">
      <c r="A152" s="17" t="s">
        <v>304</v>
      </c>
      <c r="B152" s="23" t="s">
        <v>305</v>
      </c>
      <c r="C152" s="16"/>
      <c r="D152" s="11"/>
      <c r="E152" s="11"/>
      <c r="F152" s="11"/>
    </row>
    <row r="153" spans="1:6" ht="15" hidden="1">
      <c r="A153" s="17" t="s">
        <v>306</v>
      </c>
      <c r="B153" s="23" t="s">
        <v>307</v>
      </c>
      <c r="C153" s="16"/>
      <c r="D153" s="11"/>
      <c r="E153" s="11"/>
      <c r="F153" s="11"/>
    </row>
    <row r="154" spans="1:6" ht="15" hidden="1">
      <c r="A154" s="17" t="s">
        <v>308</v>
      </c>
      <c r="B154" s="23" t="s">
        <v>309</v>
      </c>
      <c r="C154" s="16"/>
      <c r="D154" s="11"/>
      <c r="E154" s="11"/>
      <c r="F154" s="11"/>
    </row>
    <row r="155" spans="1:6" ht="15" hidden="1">
      <c r="A155" s="17" t="s">
        <v>310</v>
      </c>
      <c r="B155" s="23" t="s">
        <v>311</v>
      </c>
      <c r="C155" s="16"/>
      <c r="D155" s="11"/>
      <c r="E155" s="11"/>
      <c r="F155" s="11"/>
    </row>
    <row r="156" spans="1:6" ht="15" hidden="1">
      <c r="A156" s="17" t="s">
        <v>312</v>
      </c>
      <c r="B156" s="18" t="s">
        <v>313</v>
      </c>
      <c r="C156" s="16"/>
      <c r="D156" s="11"/>
      <c r="E156" s="11"/>
      <c r="F156" s="11"/>
    </row>
    <row r="157" spans="1:6" ht="15">
      <c r="A157" s="17" t="s">
        <v>314</v>
      </c>
      <c r="B157" s="23" t="s">
        <v>315</v>
      </c>
      <c r="C157" s="16"/>
      <c r="D157" s="11">
        <v>5</v>
      </c>
      <c r="E157" s="11"/>
      <c r="F157" s="11">
        <v>5</v>
      </c>
    </row>
    <row r="158" spans="1:6" ht="15" hidden="1">
      <c r="A158" s="17" t="s">
        <v>316</v>
      </c>
      <c r="B158" s="23" t="s">
        <v>317</v>
      </c>
      <c r="C158" s="16"/>
      <c r="D158" s="11"/>
      <c r="E158" s="11"/>
      <c r="F158" s="11"/>
    </row>
    <row r="159" spans="1:6" ht="15" hidden="1">
      <c r="A159" s="17" t="s">
        <v>318</v>
      </c>
      <c r="B159" s="23" t="s">
        <v>319</v>
      </c>
      <c r="C159" s="16"/>
      <c r="D159" s="11"/>
      <c r="E159" s="11"/>
      <c r="F159" s="11"/>
    </row>
    <row r="160" spans="1:6" ht="15" hidden="1">
      <c r="A160" s="17" t="s">
        <v>320</v>
      </c>
      <c r="B160" s="23" t="s">
        <v>54</v>
      </c>
      <c r="C160" s="16"/>
      <c r="D160" s="11"/>
      <c r="E160" s="11"/>
      <c r="F160" s="11"/>
    </row>
    <row r="161" spans="1:6" ht="15" hidden="1">
      <c r="A161" s="17" t="s">
        <v>321</v>
      </c>
      <c r="B161" s="23" t="s">
        <v>322</v>
      </c>
      <c r="C161" s="16"/>
      <c r="D161" s="11"/>
      <c r="E161" s="11"/>
      <c r="F161" s="11"/>
    </row>
    <row r="162" spans="1:6" ht="15" hidden="1">
      <c r="A162" s="17" t="s">
        <v>323</v>
      </c>
      <c r="B162" s="23" t="s">
        <v>324</v>
      </c>
      <c r="C162" s="16"/>
      <c r="D162" s="11"/>
      <c r="E162" s="11"/>
      <c r="F162" s="11"/>
    </row>
    <row r="163" spans="1:6" ht="15" hidden="1">
      <c r="A163" s="17" t="s">
        <v>325</v>
      </c>
      <c r="B163" s="23" t="s">
        <v>326</v>
      </c>
      <c r="C163" s="16"/>
      <c r="D163" s="11"/>
      <c r="E163" s="11"/>
      <c r="F163" s="11"/>
    </row>
    <row r="164" spans="1:6" ht="15" hidden="1">
      <c r="A164" s="17" t="s">
        <v>327</v>
      </c>
      <c r="B164" s="23" t="s">
        <v>328</v>
      </c>
      <c r="C164" s="16"/>
      <c r="D164" s="11"/>
      <c r="E164" s="11"/>
      <c r="F164" s="11"/>
    </row>
    <row r="165" spans="1:6" ht="15" hidden="1">
      <c r="A165" s="17" t="s">
        <v>329</v>
      </c>
      <c r="B165" s="23" t="s">
        <v>330</v>
      </c>
      <c r="C165" s="16"/>
      <c r="D165" s="11"/>
      <c r="E165" s="11"/>
      <c r="F165" s="11"/>
    </row>
    <row r="166" spans="1:6" ht="15" hidden="1">
      <c r="A166" s="14" t="s">
        <v>331</v>
      </c>
      <c r="B166" s="15" t="s">
        <v>332</v>
      </c>
      <c r="C166" s="16"/>
      <c r="D166" s="11"/>
      <c r="E166" s="11"/>
      <c r="F166" s="11"/>
    </row>
    <row r="167" spans="1:6" ht="15" hidden="1">
      <c r="A167" s="14" t="s">
        <v>333</v>
      </c>
      <c r="B167" s="15" t="s">
        <v>334</v>
      </c>
      <c r="C167" s="16"/>
      <c r="D167" s="11"/>
      <c r="E167" s="11"/>
      <c r="F167" s="11"/>
    </row>
    <row r="168" spans="1:6" ht="15" hidden="1">
      <c r="A168" s="17" t="s">
        <v>335</v>
      </c>
      <c r="B168" s="23" t="s">
        <v>336</v>
      </c>
      <c r="C168" s="16"/>
      <c r="D168" s="11"/>
      <c r="E168" s="11"/>
      <c r="F168" s="11"/>
    </row>
    <row r="169" spans="1:6" ht="15">
      <c r="A169" s="24" t="s">
        <v>337</v>
      </c>
      <c r="B169" s="25" t="s">
        <v>338</v>
      </c>
      <c r="C169" s="22">
        <v>50</v>
      </c>
      <c r="D169" s="11">
        <f>D175+D186</f>
        <v>59.54</v>
      </c>
      <c r="E169" s="11">
        <v>54.54</v>
      </c>
      <c r="F169" s="11">
        <v>5</v>
      </c>
    </row>
    <row r="170" spans="1:6" ht="15" hidden="1">
      <c r="A170" s="17" t="s">
        <v>339</v>
      </c>
      <c r="B170" s="18" t="s">
        <v>340</v>
      </c>
      <c r="C170" s="16"/>
      <c r="D170" s="11"/>
      <c r="E170" s="11"/>
      <c r="F170" s="11"/>
    </row>
    <row r="171" spans="1:6" ht="15" hidden="1">
      <c r="A171" s="17" t="s">
        <v>341</v>
      </c>
      <c r="B171" s="23" t="s">
        <v>54</v>
      </c>
      <c r="C171" s="16"/>
      <c r="D171" s="11"/>
      <c r="E171" s="11"/>
      <c r="F171" s="11"/>
    </row>
    <row r="172" spans="1:6" ht="15" hidden="1">
      <c r="A172" s="17" t="s">
        <v>342</v>
      </c>
      <c r="B172" s="23" t="s">
        <v>56</v>
      </c>
      <c r="C172" s="16"/>
      <c r="D172" s="11"/>
      <c r="E172" s="11"/>
      <c r="F172" s="11"/>
    </row>
    <row r="173" spans="1:6" ht="15" hidden="1">
      <c r="A173" s="17" t="s">
        <v>343</v>
      </c>
      <c r="B173" s="23" t="s">
        <v>344</v>
      </c>
      <c r="C173" s="16"/>
      <c r="D173" s="11"/>
      <c r="E173" s="11"/>
      <c r="F173" s="11"/>
    </row>
    <row r="174" spans="1:6" ht="15" hidden="1">
      <c r="A174" s="17" t="s">
        <v>345</v>
      </c>
      <c r="B174" s="23" t="s">
        <v>346</v>
      </c>
      <c r="C174" s="16"/>
      <c r="D174" s="11"/>
      <c r="E174" s="11"/>
      <c r="F174" s="11"/>
    </row>
    <row r="175" spans="1:6" ht="15">
      <c r="A175" s="17" t="s">
        <v>347</v>
      </c>
      <c r="B175" s="23" t="s">
        <v>348</v>
      </c>
      <c r="C175" s="16"/>
      <c r="D175" s="11">
        <v>54.54</v>
      </c>
      <c r="E175" s="11">
        <v>54.54</v>
      </c>
      <c r="F175" s="11"/>
    </row>
    <row r="176" spans="1:6" ht="15" hidden="1">
      <c r="A176" s="14" t="s">
        <v>349</v>
      </c>
      <c r="B176" s="15" t="s">
        <v>350</v>
      </c>
      <c r="C176" s="16"/>
      <c r="D176" s="11"/>
      <c r="E176" s="11"/>
      <c r="F176" s="11"/>
    </row>
    <row r="177" spans="1:6" ht="15" hidden="1">
      <c r="A177" s="17" t="s">
        <v>351</v>
      </c>
      <c r="B177" s="23" t="s">
        <v>352</v>
      </c>
      <c r="C177" s="16"/>
      <c r="D177" s="11"/>
      <c r="E177" s="11"/>
      <c r="F177" s="11"/>
    </row>
    <row r="178" spans="1:6" ht="15" hidden="1">
      <c r="A178" s="14" t="s">
        <v>353</v>
      </c>
      <c r="B178" s="15" t="s">
        <v>354</v>
      </c>
      <c r="C178" s="16"/>
      <c r="D178" s="11"/>
      <c r="E178" s="11"/>
      <c r="F178" s="11"/>
    </row>
    <row r="179" spans="1:6" ht="15" hidden="1">
      <c r="A179" s="17" t="s">
        <v>355</v>
      </c>
      <c r="B179" s="23" t="s">
        <v>356</v>
      </c>
      <c r="C179" s="16"/>
      <c r="D179" s="11"/>
      <c r="E179" s="11"/>
      <c r="F179" s="11"/>
    </row>
    <row r="180" spans="1:6" ht="15" hidden="1">
      <c r="A180" s="17" t="s">
        <v>357</v>
      </c>
      <c r="B180" s="23" t="s">
        <v>358</v>
      </c>
      <c r="C180" s="16"/>
      <c r="D180" s="11"/>
      <c r="E180" s="11"/>
      <c r="F180" s="11"/>
    </row>
    <row r="181" spans="1:6" ht="15" hidden="1">
      <c r="A181" s="14" t="s">
        <v>359</v>
      </c>
      <c r="B181" s="15" t="s">
        <v>360</v>
      </c>
      <c r="C181" s="16"/>
      <c r="D181" s="11"/>
      <c r="E181" s="11"/>
      <c r="F181" s="11"/>
    </row>
    <row r="182" spans="1:6" ht="15" hidden="1">
      <c r="A182" s="17" t="s">
        <v>361</v>
      </c>
      <c r="B182" s="23" t="s">
        <v>362</v>
      </c>
      <c r="C182" s="16"/>
      <c r="D182" s="11"/>
      <c r="E182" s="11"/>
      <c r="F182" s="11"/>
    </row>
    <row r="183" spans="1:6" ht="15" hidden="1">
      <c r="A183" s="17" t="s">
        <v>363</v>
      </c>
      <c r="B183" s="23" t="s">
        <v>364</v>
      </c>
      <c r="C183" s="16"/>
      <c r="D183" s="11"/>
      <c r="E183" s="11"/>
      <c r="F183" s="11"/>
    </row>
    <row r="184" spans="1:6" ht="15" hidden="1">
      <c r="A184" s="17" t="s">
        <v>365</v>
      </c>
      <c r="B184" s="23" t="s">
        <v>366</v>
      </c>
      <c r="C184" s="16"/>
      <c r="D184" s="11"/>
      <c r="E184" s="11"/>
      <c r="F184" s="11"/>
    </row>
    <row r="185" spans="1:6" ht="15" hidden="1">
      <c r="A185" s="17" t="s">
        <v>367</v>
      </c>
      <c r="B185" s="23" t="s">
        <v>368</v>
      </c>
      <c r="C185" s="16"/>
      <c r="D185" s="11"/>
      <c r="E185" s="11"/>
      <c r="F185" s="11"/>
    </row>
    <row r="186" spans="1:6" ht="15">
      <c r="A186" s="14" t="s">
        <v>369</v>
      </c>
      <c r="B186" s="15" t="s">
        <v>370</v>
      </c>
      <c r="C186" s="16"/>
      <c r="D186" s="11">
        <v>5</v>
      </c>
      <c r="E186" s="11"/>
      <c r="F186" s="11">
        <v>5</v>
      </c>
    </row>
    <row r="187" spans="1:6" ht="15" hidden="1">
      <c r="A187" s="17" t="s">
        <v>371</v>
      </c>
      <c r="B187" s="23" t="s">
        <v>372</v>
      </c>
      <c r="C187" s="16"/>
      <c r="D187" s="11"/>
      <c r="E187" s="11"/>
      <c r="F187" s="11"/>
    </row>
    <row r="188" spans="1:6" ht="15" hidden="1">
      <c r="A188" s="17" t="s">
        <v>373</v>
      </c>
      <c r="B188" s="23" t="s">
        <v>374</v>
      </c>
      <c r="C188" s="16"/>
      <c r="D188" s="11"/>
      <c r="E188" s="11"/>
      <c r="F188" s="11"/>
    </row>
    <row r="189" spans="1:6" ht="15" hidden="1">
      <c r="A189" s="14" t="s">
        <v>375</v>
      </c>
      <c r="B189" s="15" t="s">
        <v>376</v>
      </c>
      <c r="C189" s="16"/>
      <c r="D189" s="11"/>
      <c r="E189" s="11"/>
      <c r="F189" s="11"/>
    </row>
    <row r="190" spans="1:6" ht="15" hidden="1">
      <c r="A190" s="17" t="s">
        <v>377</v>
      </c>
      <c r="B190" s="23" t="s">
        <v>378</v>
      </c>
      <c r="C190" s="16"/>
      <c r="D190" s="11"/>
      <c r="E190" s="11"/>
      <c r="F190" s="11"/>
    </row>
    <row r="191" spans="1:6" ht="15" hidden="1">
      <c r="A191" s="17" t="s">
        <v>379</v>
      </c>
      <c r="B191" s="23" t="s">
        <v>380</v>
      </c>
      <c r="C191" s="16"/>
      <c r="D191" s="11"/>
      <c r="E191" s="11"/>
      <c r="F191" s="11"/>
    </row>
    <row r="192" spans="1:6" ht="15" hidden="1">
      <c r="A192" s="17" t="s">
        <v>381</v>
      </c>
      <c r="B192" s="23" t="s">
        <v>382</v>
      </c>
      <c r="C192" s="16"/>
      <c r="D192" s="11"/>
      <c r="E192" s="11"/>
      <c r="F192" s="11"/>
    </row>
    <row r="193" spans="1:6" ht="15" hidden="1">
      <c r="A193" s="17" t="s">
        <v>383</v>
      </c>
      <c r="B193" s="23" t="s">
        <v>384</v>
      </c>
      <c r="C193" s="16"/>
      <c r="D193" s="11"/>
      <c r="E193" s="11"/>
      <c r="F193" s="11"/>
    </row>
    <row r="194" spans="1:6" ht="15">
      <c r="A194" s="24" t="s">
        <v>385</v>
      </c>
      <c r="B194" s="25" t="s">
        <v>386</v>
      </c>
      <c r="C194" s="22">
        <v>416</v>
      </c>
      <c r="D194" s="11">
        <f>D203+D210+D212+D213+D214+D221+D233+D255+D256+D259</f>
        <v>429.91</v>
      </c>
      <c r="E194" s="11">
        <f>E203+E210+E213+E214+E212+E221+E233+E255+E256+E259</f>
        <v>429.90999999999997</v>
      </c>
      <c r="F194" s="11"/>
    </row>
    <row r="195" spans="1:6" ht="15" hidden="1">
      <c r="A195" s="17" t="s">
        <v>387</v>
      </c>
      <c r="B195" s="23" t="s">
        <v>388</v>
      </c>
      <c r="C195" s="16"/>
      <c r="D195" s="11"/>
      <c r="E195" s="11"/>
      <c r="F195" s="11"/>
    </row>
    <row r="196" spans="1:6" ht="15" hidden="1">
      <c r="A196" s="17" t="s">
        <v>389</v>
      </c>
      <c r="B196" s="23" t="s">
        <v>54</v>
      </c>
      <c r="C196" s="16"/>
      <c r="D196" s="11"/>
      <c r="E196" s="11"/>
      <c r="F196" s="11"/>
    </row>
    <row r="197" spans="1:6" ht="15" hidden="1">
      <c r="A197" s="17" t="s">
        <v>390</v>
      </c>
      <c r="B197" s="23" t="s">
        <v>56</v>
      </c>
      <c r="C197" s="16"/>
      <c r="D197" s="11"/>
      <c r="E197" s="11"/>
      <c r="F197" s="11"/>
    </row>
    <row r="198" spans="1:6" ht="15" hidden="1">
      <c r="A198" s="17" t="s">
        <v>391</v>
      </c>
      <c r="B198" s="18" t="s">
        <v>392</v>
      </c>
      <c r="C198" s="16"/>
      <c r="D198" s="11"/>
      <c r="E198" s="11"/>
      <c r="F198" s="11"/>
    </row>
    <row r="199" spans="1:6" ht="15" hidden="1">
      <c r="A199" s="17" t="s">
        <v>393</v>
      </c>
      <c r="B199" s="18" t="s">
        <v>394</v>
      </c>
      <c r="C199" s="16"/>
      <c r="D199" s="11"/>
      <c r="E199" s="11"/>
      <c r="F199" s="11"/>
    </row>
    <row r="200" spans="1:6" ht="15" hidden="1">
      <c r="A200" s="17" t="s">
        <v>395</v>
      </c>
      <c r="B200" s="18" t="s">
        <v>126</v>
      </c>
      <c r="C200" s="16"/>
      <c r="D200" s="11"/>
      <c r="E200" s="11"/>
      <c r="F200" s="11"/>
    </row>
    <row r="201" spans="1:6" ht="15" hidden="1">
      <c r="A201" s="17" t="s">
        <v>396</v>
      </c>
      <c r="B201" s="23" t="s">
        <v>397</v>
      </c>
      <c r="C201" s="16"/>
      <c r="D201" s="11"/>
      <c r="E201" s="11"/>
      <c r="F201" s="11"/>
    </row>
    <row r="202" spans="1:6" ht="15" hidden="1">
      <c r="A202" s="17" t="s">
        <v>398</v>
      </c>
      <c r="B202" s="23" t="s">
        <v>399</v>
      </c>
      <c r="C202" s="16"/>
      <c r="D202" s="11"/>
      <c r="E202" s="11"/>
      <c r="F202" s="11"/>
    </row>
    <row r="203" spans="1:6" ht="15">
      <c r="A203" s="17" t="s">
        <v>400</v>
      </c>
      <c r="B203" s="23" t="s">
        <v>401</v>
      </c>
      <c r="C203" s="16"/>
      <c r="D203" s="11">
        <v>34.46</v>
      </c>
      <c r="E203" s="11">
        <v>34.46</v>
      </c>
      <c r="F203" s="11"/>
    </row>
    <row r="204" spans="1:6" ht="15" hidden="1">
      <c r="A204" s="17" t="s">
        <v>402</v>
      </c>
      <c r="B204" s="23" t="s">
        <v>403</v>
      </c>
      <c r="C204" s="16"/>
      <c r="D204" s="11"/>
      <c r="E204" s="11"/>
      <c r="F204" s="11"/>
    </row>
    <row r="205" spans="1:6" ht="15" hidden="1">
      <c r="A205" s="17" t="s">
        <v>404</v>
      </c>
      <c r="B205" s="23" t="s">
        <v>54</v>
      </c>
      <c r="C205" s="16"/>
      <c r="D205" s="11"/>
      <c r="E205" s="11"/>
      <c r="F205" s="11"/>
    </row>
    <row r="206" spans="1:6" ht="15" hidden="1">
      <c r="A206" s="17" t="s">
        <v>405</v>
      </c>
      <c r="B206" s="23" t="s">
        <v>56</v>
      </c>
      <c r="C206" s="16"/>
      <c r="D206" s="11"/>
      <c r="E206" s="11"/>
      <c r="F206" s="11"/>
    </row>
    <row r="207" spans="1:6" ht="15" hidden="1">
      <c r="A207" s="17" t="s">
        <v>406</v>
      </c>
      <c r="B207" s="23" t="s">
        <v>407</v>
      </c>
      <c r="C207" s="16"/>
      <c r="D207" s="11"/>
      <c r="E207" s="11"/>
      <c r="F207" s="11"/>
    </row>
    <row r="208" spans="1:6" ht="15" hidden="1">
      <c r="A208" s="17" t="s">
        <v>408</v>
      </c>
      <c r="B208" s="23" t="s">
        <v>409</v>
      </c>
      <c r="C208" s="16"/>
      <c r="D208" s="11"/>
      <c r="E208" s="11"/>
      <c r="F208" s="11"/>
    </row>
    <row r="209" spans="1:6" ht="15" hidden="1">
      <c r="A209" s="17" t="s">
        <v>410</v>
      </c>
      <c r="B209" s="23" t="s">
        <v>411</v>
      </c>
      <c r="C209" s="16"/>
      <c r="D209" s="11"/>
      <c r="E209" s="11"/>
      <c r="F209" s="11"/>
    </row>
    <row r="210" spans="1:6" ht="15">
      <c r="A210" s="17" t="s">
        <v>412</v>
      </c>
      <c r="B210" s="23" t="s">
        <v>413</v>
      </c>
      <c r="C210" s="16"/>
      <c r="D210" s="11">
        <v>0.19</v>
      </c>
      <c r="E210" s="11">
        <v>0.19</v>
      </c>
      <c r="F210" s="11"/>
    </row>
    <row r="211" spans="1:6" ht="15" hidden="1">
      <c r="A211" s="17" t="s">
        <v>414</v>
      </c>
      <c r="B211" s="23" t="s">
        <v>415</v>
      </c>
      <c r="C211" s="16"/>
      <c r="D211" s="11"/>
      <c r="E211" s="11"/>
      <c r="F211" s="11"/>
    </row>
    <row r="212" spans="1:6" ht="15">
      <c r="A212" s="24" t="s">
        <v>416</v>
      </c>
      <c r="B212" s="26" t="s">
        <v>417</v>
      </c>
      <c r="C212" s="16"/>
      <c r="D212" s="11">
        <v>39.03</v>
      </c>
      <c r="E212" s="11">
        <v>39.03</v>
      </c>
      <c r="F212" s="11"/>
    </row>
    <row r="213" spans="1:6" ht="15">
      <c r="A213" s="24" t="s">
        <v>418</v>
      </c>
      <c r="B213" s="26" t="s">
        <v>419</v>
      </c>
      <c r="C213" s="16"/>
      <c r="D213" s="11">
        <v>14.59</v>
      </c>
      <c r="E213" s="11">
        <v>14.59</v>
      </c>
      <c r="F213" s="11"/>
    </row>
    <row r="214" spans="1:6" ht="15">
      <c r="A214" s="17" t="s">
        <v>420</v>
      </c>
      <c r="B214" s="23" t="s">
        <v>421</v>
      </c>
      <c r="C214" s="16"/>
      <c r="D214" s="11">
        <v>34</v>
      </c>
      <c r="E214" s="11">
        <v>34</v>
      </c>
      <c r="F214" s="11"/>
    </row>
    <row r="215" spans="1:6" ht="15" hidden="1">
      <c r="A215" s="17" t="s">
        <v>422</v>
      </c>
      <c r="B215" s="23" t="s">
        <v>423</v>
      </c>
      <c r="C215" s="16"/>
      <c r="D215" s="11"/>
      <c r="E215" s="11"/>
      <c r="F215" s="11"/>
    </row>
    <row r="216" spans="1:6" ht="15" hidden="1">
      <c r="A216" s="17" t="s">
        <v>424</v>
      </c>
      <c r="B216" s="23" t="s">
        <v>425</v>
      </c>
      <c r="C216" s="16"/>
      <c r="D216" s="11"/>
      <c r="E216" s="11"/>
      <c r="F216" s="11"/>
    </row>
    <row r="217" spans="1:6" ht="15" hidden="1">
      <c r="A217" s="17" t="s">
        <v>426</v>
      </c>
      <c r="B217" s="18" t="s">
        <v>427</v>
      </c>
      <c r="C217" s="16"/>
      <c r="D217" s="11"/>
      <c r="E217" s="11"/>
      <c r="F217" s="11"/>
    </row>
    <row r="218" spans="1:6" ht="15" hidden="1">
      <c r="A218" s="17" t="s">
        <v>428</v>
      </c>
      <c r="B218" s="18" t="s">
        <v>429</v>
      </c>
      <c r="C218" s="16"/>
      <c r="D218" s="11"/>
      <c r="E218" s="11"/>
      <c r="F218" s="11"/>
    </row>
    <row r="219" spans="1:6" ht="15" hidden="1">
      <c r="A219" s="17" t="s">
        <v>430</v>
      </c>
      <c r="B219" s="23" t="s">
        <v>431</v>
      </c>
      <c r="C219" s="16"/>
      <c r="D219" s="11"/>
      <c r="E219" s="11"/>
      <c r="F219" s="11"/>
    </row>
    <row r="220" spans="1:6" ht="15" hidden="1">
      <c r="A220" s="14" t="s">
        <v>432</v>
      </c>
      <c r="B220" s="15" t="s">
        <v>433</v>
      </c>
      <c r="C220" s="16"/>
      <c r="D220" s="11"/>
      <c r="E220" s="11"/>
      <c r="F220" s="11"/>
    </row>
    <row r="221" spans="1:6" ht="15">
      <c r="A221" s="17" t="s">
        <v>434</v>
      </c>
      <c r="B221" s="23" t="s">
        <v>435</v>
      </c>
      <c r="C221" s="16"/>
      <c r="D221" s="11">
        <v>95</v>
      </c>
      <c r="E221" s="11">
        <v>95</v>
      </c>
      <c r="F221" s="11"/>
    </row>
    <row r="222" spans="1:6" ht="15" hidden="1">
      <c r="A222" s="17" t="s">
        <v>436</v>
      </c>
      <c r="B222" s="23" t="s">
        <v>437</v>
      </c>
      <c r="C222" s="16"/>
      <c r="D222" s="11"/>
      <c r="E222" s="11"/>
      <c r="F222" s="11"/>
    </row>
    <row r="223" spans="1:6" ht="15" hidden="1">
      <c r="A223" s="14" t="s">
        <v>438</v>
      </c>
      <c r="B223" s="15" t="s">
        <v>439</v>
      </c>
      <c r="C223" s="16"/>
      <c r="D223" s="11"/>
      <c r="E223" s="11"/>
      <c r="F223" s="11"/>
    </row>
    <row r="224" spans="1:6" ht="15" hidden="1">
      <c r="A224" s="17" t="s">
        <v>440</v>
      </c>
      <c r="B224" s="23" t="s">
        <v>441</v>
      </c>
      <c r="C224" s="16"/>
      <c r="D224" s="11"/>
      <c r="E224" s="11"/>
      <c r="F224" s="11"/>
    </row>
    <row r="225" spans="1:6" ht="15" hidden="1">
      <c r="A225" s="14" t="s">
        <v>442</v>
      </c>
      <c r="B225" s="15" t="s">
        <v>443</v>
      </c>
      <c r="C225" s="16"/>
      <c r="D225" s="11"/>
      <c r="E225" s="11"/>
      <c r="F225" s="11"/>
    </row>
    <row r="226" spans="1:6" ht="15" hidden="1">
      <c r="A226" s="17" t="s">
        <v>444</v>
      </c>
      <c r="B226" s="23" t="s">
        <v>445</v>
      </c>
      <c r="C226" s="16"/>
      <c r="D226" s="11"/>
      <c r="E226" s="11"/>
      <c r="F226" s="11"/>
    </row>
    <row r="227" spans="1:6" ht="15" hidden="1">
      <c r="A227" s="17" t="s">
        <v>446</v>
      </c>
      <c r="B227" s="23" t="s">
        <v>447</v>
      </c>
      <c r="C227" s="16"/>
      <c r="D227" s="11"/>
      <c r="E227" s="11"/>
      <c r="F227" s="11"/>
    </row>
    <row r="228" spans="1:6" ht="15" hidden="1">
      <c r="A228" s="17" t="s">
        <v>448</v>
      </c>
      <c r="B228" s="23" t="s">
        <v>449</v>
      </c>
      <c r="C228" s="16"/>
      <c r="D228" s="11"/>
      <c r="E228" s="11"/>
      <c r="F228" s="11"/>
    </row>
    <row r="229" spans="1:6" ht="15" hidden="1">
      <c r="A229" s="17" t="s">
        <v>450</v>
      </c>
      <c r="B229" s="23" t="s">
        <v>451</v>
      </c>
      <c r="C229" s="16"/>
      <c r="D229" s="11"/>
      <c r="E229" s="11"/>
      <c r="F229" s="11"/>
    </row>
    <row r="230" spans="1:6" ht="15" hidden="1">
      <c r="A230" s="14" t="s">
        <v>452</v>
      </c>
      <c r="B230" s="15" t="s">
        <v>453</v>
      </c>
      <c r="C230" s="16"/>
      <c r="D230" s="11"/>
      <c r="E230" s="11"/>
      <c r="F230" s="11"/>
    </row>
    <row r="231" spans="1:6" ht="15" hidden="1">
      <c r="A231" s="17" t="s">
        <v>454</v>
      </c>
      <c r="B231" s="23" t="s">
        <v>455</v>
      </c>
      <c r="C231" s="16"/>
      <c r="D231" s="11"/>
      <c r="E231" s="11"/>
      <c r="F231" s="11"/>
    </row>
    <row r="232" spans="1:6" ht="15" hidden="1">
      <c r="A232" s="14" t="s">
        <v>456</v>
      </c>
      <c r="B232" s="15" t="s">
        <v>457</v>
      </c>
      <c r="C232" s="16"/>
      <c r="D232" s="11"/>
      <c r="E232" s="11"/>
      <c r="F232" s="11"/>
    </row>
    <row r="233" spans="1:6" ht="15">
      <c r="A233" s="17" t="s">
        <v>458</v>
      </c>
      <c r="B233" s="23" t="s">
        <v>459</v>
      </c>
      <c r="C233" s="16"/>
      <c r="D233" s="11">
        <v>10.57</v>
      </c>
      <c r="E233" s="11">
        <v>10.57</v>
      </c>
      <c r="F233" s="11"/>
    </row>
    <row r="234" spans="1:6" ht="15" hidden="1">
      <c r="A234" s="17" t="s">
        <v>460</v>
      </c>
      <c r="B234" s="23" t="s">
        <v>461</v>
      </c>
      <c r="C234" s="16"/>
      <c r="D234" s="11"/>
      <c r="E234" s="11"/>
      <c r="F234" s="11"/>
    </row>
    <row r="235" spans="1:6" ht="15" hidden="1">
      <c r="A235" s="17" t="s">
        <v>462</v>
      </c>
      <c r="B235" s="23" t="s">
        <v>463</v>
      </c>
      <c r="C235" s="16"/>
      <c r="D235" s="11"/>
      <c r="E235" s="11"/>
      <c r="F235" s="11"/>
    </row>
    <row r="236" spans="1:6" ht="15" hidden="1">
      <c r="A236" s="17" t="s">
        <v>464</v>
      </c>
      <c r="B236" s="23" t="s">
        <v>54</v>
      </c>
      <c r="C236" s="16"/>
      <c r="D236" s="11"/>
      <c r="E236" s="11"/>
      <c r="F236" s="11"/>
    </row>
    <row r="237" spans="1:6" ht="15" hidden="1">
      <c r="A237" s="17" t="s">
        <v>465</v>
      </c>
      <c r="B237" s="23" t="s">
        <v>466</v>
      </c>
      <c r="C237" s="16"/>
      <c r="D237" s="11"/>
      <c r="E237" s="11"/>
      <c r="F237" s="11"/>
    </row>
    <row r="238" spans="1:6" ht="15" hidden="1">
      <c r="A238" s="17" t="s">
        <v>467</v>
      </c>
      <c r="B238" s="23" t="s">
        <v>468</v>
      </c>
      <c r="C238" s="16"/>
      <c r="D238" s="11"/>
      <c r="E238" s="11"/>
      <c r="F238" s="11"/>
    </row>
    <row r="239" spans="1:6" ht="15" hidden="1">
      <c r="A239" s="17" t="s">
        <v>469</v>
      </c>
      <c r="B239" s="23" t="s">
        <v>470</v>
      </c>
      <c r="C239" s="16"/>
      <c r="D239" s="11"/>
      <c r="E239" s="11"/>
      <c r="F239" s="11"/>
    </row>
    <row r="240" spans="1:6" ht="15" hidden="1">
      <c r="A240" s="17" t="s">
        <v>471</v>
      </c>
      <c r="B240" s="23" t="s">
        <v>472</v>
      </c>
      <c r="C240" s="16"/>
      <c r="D240" s="11"/>
      <c r="E240" s="11"/>
      <c r="F240" s="11"/>
    </row>
    <row r="241" spans="1:6" ht="15" hidden="1">
      <c r="A241" s="17" t="s">
        <v>473</v>
      </c>
      <c r="B241" s="23" t="s">
        <v>474</v>
      </c>
      <c r="C241" s="16"/>
      <c r="D241" s="11"/>
      <c r="E241" s="11"/>
      <c r="F241" s="11"/>
    </row>
    <row r="242" spans="1:6" ht="15" hidden="1">
      <c r="A242" s="17" t="s">
        <v>475</v>
      </c>
      <c r="B242" s="23" t="s">
        <v>476</v>
      </c>
      <c r="C242" s="16"/>
      <c r="D242" s="11"/>
      <c r="E242" s="11"/>
      <c r="F242" s="11"/>
    </row>
    <row r="243" spans="1:6" ht="15" hidden="1">
      <c r="A243" s="17" t="s">
        <v>477</v>
      </c>
      <c r="B243" s="23" t="s">
        <v>478</v>
      </c>
      <c r="C243" s="16"/>
      <c r="D243" s="11"/>
      <c r="E243" s="11"/>
      <c r="F243" s="11"/>
    </row>
    <row r="244" spans="1:6" ht="15" hidden="1">
      <c r="A244" s="17" t="s">
        <v>479</v>
      </c>
      <c r="B244" s="23" t="s">
        <v>480</v>
      </c>
      <c r="C244" s="16"/>
      <c r="D244" s="11"/>
      <c r="E244" s="11"/>
      <c r="F244" s="11"/>
    </row>
    <row r="245" spans="1:6" ht="15" hidden="1">
      <c r="A245" s="17" t="s">
        <v>481</v>
      </c>
      <c r="B245" s="23" t="s">
        <v>54</v>
      </c>
      <c r="C245" s="16"/>
      <c r="D245" s="11"/>
      <c r="E245" s="11"/>
      <c r="F245" s="11"/>
    </row>
    <row r="246" spans="1:6" ht="15" hidden="1">
      <c r="A246" s="17" t="s">
        <v>482</v>
      </c>
      <c r="B246" s="23" t="s">
        <v>483</v>
      </c>
      <c r="C246" s="16"/>
      <c r="D246" s="11"/>
      <c r="E246" s="11"/>
      <c r="F246" s="11"/>
    </row>
    <row r="247" spans="1:6" ht="15" hidden="1">
      <c r="A247" s="14" t="s">
        <v>484</v>
      </c>
      <c r="B247" s="15" t="s">
        <v>485</v>
      </c>
      <c r="C247" s="16"/>
      <c r="D247" s="11"/>
      <c r="E247" s="11"/>
      <c r="F247" s="11"/>
    </row>
    <row r="248" spans="1:6" ht="15" hidden="1">
      <c r="A248" s="17" t="s">
        <v>486</v>
      </c>
      <c r="B248" s="18" t="s">
        <v>487</v>
      </c>
      <c r="C248" s="16"/>
      <c r="D248" s="11"/>
      <c r="E248" s="11"/>
      <c r="F248" s="11"/>
    </row>
    <row r="249" spans="1:6" ht="15" hidden="1">
      <c r="A249" s="17" t="s">
        <v>488</v>
      </c>
      <c r="B249" s="23" t="s">
        <v>489</v>
      </c>
      <c r="C249" s="16"/>
      <c r="D249" s="11"/>
      <c r="E249" s="11"/>
      <c r="F249" s="11"/>
    </row>
    <row r="250" spans="1:6" ht="15" hidden="1">
      <c r="A250" s="17" t="s">
        <v>490</v>
      </c>
      <c r="B250" s="23" t="s">
        <v>491</v>
      </c>
      <c r="C250" s="16"/>
      <c r="D250" s="11"/>
      <c r="E250" s="11"/>
      <c r="F250" s="11"/>
    </row>
    <row r="251" spans="1:6" ht="15" hidden="1">
      <c r="A251" s="14" t="s">
        <v>492</v>
      </c>
      <c r="B251" s="15" t="s">
        <v>493</v>
      </c>
      <c r="C251" s="16"/>
      <c r="D251" s="11"/>
      <c r="E251" s="11"/>
      <c r="F251" s="11"/>
    </row>
    <row r="252" spans="1:6" ht="15" hidden="1">
      <c r="A252" s="17" t="s">
        <v>494</v>
      </c>
      <c r="B252" s="18" t="s">
        <v>495</v>
      </c>
      <c r="C252" s="16"/>
      <c r="D252" s="11"/>
      <c r="E252" s="11"/>
      <c r="F252" s="11"/>
    </row>
    <row r="253" spans="1:6" ht="15" hidden="1">
      <c r="A253" s="17" t="s">
        <v>496</v>
      </c>
      <c r="B253" s="23" t="s">
        <v>497</v>
      </c>
      <c r="C253" s="16"/>
      <c r="D253" s="11"/>
      <c r="E253" s="11"/>
      <c r="F253" s="11"/>
    </row>
    <row r="254" spans="1:6" ht="15" hidden="1">
      <c r="A254" s="14" t="s">
        <v>498</v>
      </c>
      <c r="B254" s="15" t="s">
        <v>499</v>
      </c>
      <c r="C254" s="16"/>
      <c r="D254" s="11"/>
      <c r="E254" s="11"/>
      <c r="F254" s="11"/>
    </row>
    <row r="255" spans="1:6" ht="15">
      <c r="A255" s="14" t="s">
        <v>498</v>
      </c>
      <c r="B255" s="27" t="s">
        <v>500</v>
      </c>
      <c r="C255" s="16"/>
      <c r="D255" s="11">
        <v>68.64</v>
      </c>
      <c r="E255" s="11">
        <v>68.64</v>
      </c>
      <c r="F255" s="11"/>
    </row>
    <row r="256" spans="1:6" ht="15">
      <c r="A256" s="17" t="s">
        <v>501</v>
      </c>
      <c r="B256" s="18" t="s">
        <v>502</v>
      </c>
      <c r="C256" s="16"/>
      <c r="D256" s="11">
        <v>121.68</v>
      </c>
      <c r="E256" s="11">
        <v>121.68</v>
      </c>
      <c r="F256" s="11"/>
    </row>
    <row r="257" spans="1:6" ht="15" hidden="1">
      <c r="A257" s="17" t="s">
        <v>503</v>
      </c>
      <c r="B257" s="23" t="s">
        <v>504</v>
      </c>
      <c r="C257" s="16"/>
      <c r="D257" s="11"/>
      <c r="E257" s="11"/>
      <c r="F257" s="11"/>
    </row>
    <row r="258" spans="1:6" ht="15" hidden="1">
      <c r="A258" s="17" t="s">
        <v>505</v>
      </c>
      <c r="B258" s="18" t="s">
        <v>506</v>
      </c>
      <c r="C258" s="16"/>
      <c r="D258" s="11"/>
      <c r="E258" s="11"/>
      <c r="F258" s="11"/>
    </row>
    <row r="259" spans="1:6" ht="15">
      <c r="A259" s="17" t="s">
        <v>507</v>
      </c>
      <c r="B259" s="18" t="s">
        <v>508</v>
      </c>
      <c r="C259" s="16"/>
      <c r="D259" s="11">
        <v>11.75</v>
      </c>
      <c r="E259" s="11">
        <v>11.75</v>
      </c>
      <c r="F259" s="11"/>
    </row>
    <row r="260" spans="1:6" ht="15" hidden="1">
      <c r="A260" s="14" t="s">
        <v>509</v>
      </c>
      <c r="B260" s="15" t="s">
        <v>510</v>
      </c>
      <c r="C260" s="16"/>
      <c r="D260" s="11"/>
      <c r="E260" s="11"/>
      <c r="F260" s="11"/>
    </row>
    <row r="261" spans="1:6" ht="15" hidden="1">
      <c r="A261" s="17" t="s">
        <v>511</v>
      </c>
      <c r="B261" s="23" t="s">
        <v>512</v>
      </c>
      <c r="C261" s="16"/>
      <c r="D261" s="11"/>
      <c r="E261" s="11"/>
      <c r="F261" s="11"/>
    </row>
    <row r="262" spans="1:6" ht="15">
      <c r="A262" s="28" t="s">
        <v>513</v>
      </c>
      <c r="B262" s="29" t="s">
        <v>514</v>
      </c>
      <c r="C262" s="30">
        <v>47</v>
      </c>
      <c r="D262" s="11">
        <f>D282+D283+D284</f>
        <v>76.71</v>
      </c>
      <c r="E262" s="11">
        <f>E282+E284+E283</f>
        <v>76.71000000000001</v>
      </c>
      <c r="F262" s="11"/>
    </row>
    <row r="263" spans="1:6" ht="15" hidden="1">
      <c r="A263" s="20" t="s">
        <v>515</v>
      </c>
      <c r="B263" s="21" t="s">
        <v>516</v>
      </c>
      <c r="C263" s="16"/>
      <c r="D263" s="11"/>
      <c r="E263" s="11"/>
      <c r="F263" s="11"/>
    </row>
    <row r="264" spans="1:6" ht="15" hidden="1">
      <c r="A264" s="14" t="s">
        <v>517</v>
      </c>
      <c r="B264" s="15" t="s">
        <v>54</v>
      </c>
      <c r="C264" s="16"/>
      <c r="D264" s="11"/>
      <c r="E264" s="11"/>
      <c r="F264" s="11"/>
    </row>
    <row r="265" spans="1:6" ht="15" hidden="1">
      <c r="A265" s="17" t="s">
        <v>518</v>
      </c>
      <c r="B265" s="23" t="s">
        <v>519</v>
      </c>
      <c r="C265" s="16"/>
      <c r="D265" s="11"/>
      <c r="E265" s="11"/>
      <c r="F265" s="11"/>
    </row>
    <row r="266" spans="1:6" ht="15" hidden="1">
      <c r="A266" s="17" t="s">
        <v>520</v>
      </c>
      <c r="B266" s="23" t="s">
        <v>521</v>
      </c>
      <c r="C266" s="16"/>
      <c r="D266" s="11"/>
      <c r="E266" s="11"/>
      <c r="F266" s="11"/>
    </row>
    <row r="267" spans="1:6" ht="15" hidden="1">
      <c r="A267" s="17" t="s">
        <v>522</v>
      </c>
      <c r="B267" s="23" t="s">
        <v>523</v>
      </c>
      <c r="C267" s="16"/>
      <c r="D267" s="11"/>
      <c r="E267" s="11"/>
      <c r="F267" s="11"/>
    </row>
    <row r="268" spans="1:6" ht="15" hidden="1">
      <c r="A268" s="14" t="s">
        <v>524</v>
      </c>
      <c r="B268" s="15" t="s">
        <v>525</v>
      </c>
      <c r="C268" s="16"/>
      <c r="D268" s="11"/>
      <c r="E268" s="11"/>
      <c r="F268" s="11"/>
    </row>
    <row r="269" spans="1:6" ht="15" hidden="1">
      <c r="A269" s="14" t="s">
        <v>526</v>
      </c>
      <c r="B269" s="15" t="s">
        <v>527</v>
      </c>
      <c r="C269" s="16"/>
      <c r="D269" s="11"/>
      <c r="E269" s="11"/>
      <c r="F269" s="11"/>
    </row>
    <row r="270" spans="1:6" ht="15" hidden="1">
      <c r="A270" s="17" t="s">
        <v>528</v>
      </c>
      <c r="B270" s="23" t="s">
        <v>529</v>
      </c>
      <c r="C270" s="16"/>
      <c r="D270" s="11"/>
      <c r="E270" s="11"/>
      <c r="F270" s="11"/>
    </row>
    <row r="271" spans="1:6" ht="15" hidden="1">
      <c r="A271" s="17" t="s">
        <v>530</v>
      </c>
      <c r="B271" s="23" t="s">
        <v>531</v>
      </c>
      <c r="C271" s="16"/>
      <c r="D271" s="11"/>
      <c r="E271" s="11"/>
      <c r="F271" s="11"/>
    </row>
    <row r="272" spans="1:6" ht="15" hidden="1">
      <c r="A272" s="17" t="s">
        <v>532</v>
      </c>
      <c r="B272" s="18" t="s">
        <v>533</v>
      </c>
      <c r="C272" s="16"/>
      <c r="D272" s="11"/>
      <c r="E272" s="11"/>
      <c r="F272" s="11"/>
    </row>
    <row r="273" spans="1:6" ht="15" hidden="1">
      <c r="A273" s="17" t="s">
        <v>534</v>
      </c>
      <c r="B273" s="18" t="s">
        <v>535</v>
      </c>
      <c r="C273" s="16"/>
      <c r="D273" s="11"/>
      <c r="E273" s="11"/>
      <c r="F273" s="11"/>
    </row>
    <row r="274" spans="1:6" ht="15" hidden="1">
      <c r="A274" s="17" t="s">
        <v>536</v>
      </c>
      <c r="B274" s="18" t="s">
        <v>537</v>
      </c>
      <c r="C274" s="16"/>
      <c r="D274" s="11"/>
      <c r="E274" s="11"/>
      <c r="F274" s="11"/>
    </row>
    <row r="275" spans="1:6" ht="15" hidden="1">
      <c r="A275" s="17" t="s">
        <v>538</v>
      </c>
      <c r="B275" s="23" t="s">
        <v>539</v>
      </c>
      <c r="C275" s="16"/>
      <c r="D275" s="11"/>
      <c r="E275" s="11"/>
      <c r="F275" s="11"/>
    </row>
    <row r="276" spans="1:6" ht="15" hidden="1">
      <c r="A276" s="14" t="s">
        <v>540</v>
      </c>
      <c r="B276" s="15" t="s">
        <v>541</v>
      </c>
      <c r="C276" s="16"/>
      <c r="D276" s="11"/>
      <c r="E276" s="11"/>
      <c r="F276" s="11"/>
    </row>
    <row r="277" spans="1:6" ht="15" hidden="1">
      <c r="A277" s="17" t="s">
        <v>542</v>
      </c>
      <c r="B277" s="23" t="s">
        <v>543</v>
      </c>
      <c r="C277" s="16"/>
      <c r="D277" s="11"/>
      <c r="E277" s="11"/>
      <c r="F277" s="11"/>
    </row>
    <row r="278" spans="1:6" ht="15" hidden="1">
      <c r="A278" s="17" t="s">
        <v>544</v>
      </c>
      <c r="B278" s="23" t="s">
        <v>545</v>
      </c>
      <c r="C278" s="16"/>
      <c r="D278" s="11"/>
      <c r="E278" s="11"/>
      <c r="F278" s="11"/>
    </row>
    <row r="279" spans="1:6" ht="15" hidden="1">
      <c r="A279" s="17" t="s">
        <v>546</v>
      </c>
      <c r="B279" s="23" t="s">
        <v>547</v>
      </c>
      <c r="C279" s="16"/>
      <c r="D279" s="11"/>
      <c r="E279" s="11"/>
      <c r="F279" s="11"/>
    </row>
    <row r="280" spans="1:6" ht="15" hidden="1">
      <c r="A280" s="17" t="s">
        <v>548</v>
      </c>
      <c r="B280" s="23" t="s">
        <v>549</v>
      </c>
      <c r="C280" s="16"/>
      <c r="D280" s="11"/>
      <c r="E280" s="11"/>
      <c r="F280" s="11"/>
    </row>
    <row r="281" spans="1:6" ht="15" hidden="1">
      <c r="A281" s="17" t="s">
        <v>550</v>
      </c>
      <c r="B281" s="23" t="s">
        <v>551</v>
      </c>
      <c r="C281" s="16"/>
      <c r="D281" s="11"/>
      <c r="E281" s="11"/>
      <c r="F281" s="11"/>
    </row>
    <row r="282" spans="1:6" ht="15">
      <c r="A282" s="17" t="s">
        <v>552</v>
      </c>
      <c r="B282" s="23" t="s">
        <v>553</v>
      </c>
      <c r="C282" s="16"/>
      <c r="D282" s="11">
        <v>27.84</v>
      </c>
      <c r="E282" s="11">
        <v>27.84</v>
      </c>
      <c r="F282" s="11"/>
    </row>
    <row r="283" spans="1:6" ht="15">
      <c r="A283" s="14" t="s">
        <v>554</v>
      </c>
      <c r="B283" s="15" t="s">
        <v>555</v>
      </c>
      <c r="C283" s="16"/>
      <c r="D283" s="11">
        <v>21.07</v>
      </c>
      <c r="E283" s="11">
        <v>21.07</v>
      </c>
      <c r="F283" s="11"/>
    </row>
    <row r="284" spans="1:6" ht="15">
      <c r="A284" s="17" t="s">
        <v>556</v>
      </c>
      <c r="B284" s="23" t="s">
        <v>557</v>
      </c>
      <c r="C284" s="16"/>
      <c r="D284" s="11">
        <v>27.8</v>
      </c>
      <c r="E284" s="11">
        <v>27.8</v>
      </c>
      <c r="F284" s="11"/>
    </row>
    <row r="285" spans="1:6" ht="15" hidden="1">
      <c r="A285" s="17" t="s">
        <v>558</v>
      </c>
      <c r="B285" s="23" t="s">
        <v>559</v>
      </c>
      <c r="C285" s="16"/>
      <c r="D285" s="11"/>
      <c r="E285" s="11"/>
      <c r="F285" s="11"/>
    </row>
    <row r="286" spans="1:6" ht="15" hidden="1">
      <c r="A286" s="17" t="s">
        <v>560</v>
      </c>
      <c r="B286" s="23" t="s">
        <v>561</v>
      </c>
      <c r="C286" s="16"/>
      <c r="D286" s="11"/>
      <c r="E286" s="11"/>
      <c r="F286" s="11"/>
    </row>
    <row r="287" spans="1:6" ht="15" hidden="1">
      <c r="A287" s="20" t="s">
        <v>562</v>
      </c>
      <c r="B287" s="21" t="s">
        <v>563</v>
      </c>
      <c r="C287" s="16"/>
      <c r="D287" s="11"/>
      <c r="E287" s="11"/>
      <c r="F287" s="11"/>
    </row>
    <row r="288" spans="1:6" ht="15" hidden="1">
      <c r="A288" s="14" t="s">
        <v>564</v>
      </c>
      <c r="B288" s="15" t="s">
        <v>565</v>
      </c>
      <c r="C288" s="16"/>
      <c r="D288" s="11"/>
      <c r="E288" s="11"/>
      <c r="F288" s="11"/>
    </row>
    <row r="289" spans="1:6" ht="15" hidden="1">
      <c r="A289" s="17" t="s">
        <v>566</v>
      </c>
      <c r="B289" s="23" t="s">
        <v>567</v>
      </c>
      <c r="C289" s="16"/>
      <c r="D289" s="11"/>
      <c r="E289" s="11"/>
      <c r="F289" s="11"/>
    </row>
    <row r="290" spans="1:6" ht="15" hidden="1">
      <c r="A290" s="17">
        <v>2100599</v>
      </c>
      <c r="B290" s="18" t="s">
        <v>568</v>
      </c>
      <c r="C290" s="16"/>
      <c r="D290" s="11"/>
      <c r="E290" s="11"/>
      <c r="F290" s="11"/>
    </row>
    <row r="291" spans="1:6" ht="15" hidden="1">
      <c r="A291" s="17" t="s">
        <v>569</v>
      </c>
      <c r="B291" s="23" t="s">
        <v>570</v>
      </c>
      <c r="C291" s="16"/>
      <c r="D291" s="11"/>
      <c r="E291" s="11"/>
      <c r="F291" s="11"/>
    </row>
    <row r="292" spans="1:6" ht="15" hidden="1">
      <c r="A292" s="14" t="s">
        <v>571</v>
      </c>
      <c r="B292" s="15" t="s">
        <v>572</v>
      </c>
      <c r="C292" s="16"/>
      <c r="D292" s="11"/>
      <c r="E292" s="11"/>
      <c r="F292" s="11"/>
    </row>
    <row r="293" spans="1:6" ht="15" hidden="1">
      <c r="A293" s="17" t="s">
        <v>573</v>
      </c>
      <c r="B293" s="23" t="s">
        <v>574</v>
      </c>
      <c r="C293" s="16"/>
      <c r="D293" s="11"/>
      <c r="E293" s="11"/>
      <c r="F293" s="11"/>
    </row>
    <row r="294" spans="1:6" ht="15" hidden="1">
      <c r="A294" s="17" t="s">
        <v>575</v>
      </c>
      <c r="B294" s="23" t="s">
        <v>576</v>
      </c>
      <c r="C294" s="16"/>
      <c r="D294" s="11"/>
      <c r="E294" s="11"/>
      <c r="F294" s="11"/>
    </row>
    <row r="295" spans="1:6" ht="15" hidden="1">
      <c r="A295" s="14" t="s">
        <v>577</v>
      </c>
      <c r="B295" s="15" t="s">
        <v>578</v>
      </c>
      <c r="C295" s="16"/>
      <c r="D295" s="11"/>
      <c r="E295" s="11"/>
      <c r="F295" s="11"/>
    </row>
    <row r="296" spans="1:6" ht="15" hidden="1">
      <c r="A296" s="17" t="s">
        <v>579</v>
      </c>
      <c r="B296" s="23" t="s">
        <v>580</v>
      </c>
      <c r="C296" s="16"/>
      <c r="D296" s="11"/>
      <c r="E296" s="11"/>
      <c r="F296" s="11"/>
    </row>
    <row r="297" spans="1:6" ht="15" hidden="1">
      <c r="A297" s="17" t="s">
        <v>581</v>
      </c>
      <c r="B297" s="23" t="s">
        <v>582</v>
      </c>
      <c r="C297" s="16"/>
      <c r="D297" s="11"/>
      <c r="E297" s="11"/>
      <c r="F297" s="11"/>
    </row>
    <row r="298" spans="1:6" ht="15" hidden="1">
      <c r="A298" s="14" t="s">
        <v>583</v>
      </c>
      <c r="B298" s="15" t="s">
        <v>584</v>
      </c>
      <c r="C298" s="16"/>
      <c r="D298" s="11"/>
      <c r="E298" s="11"/>
      <c r="F298" s="11"/>
    </row>
    <row r="299" spans="1:6" ht="15" hidden="1">
      <c r="A299" s="17" t="s">
        <v>585</v>
      </c>
      <c r="B299" s="23" t="s">
        <v>586</v>
      </c>
      <c r="C299" s="16"/>
      <c r="D299" s="11"/>
      <c r="E299" s="11"/>
      <c r="F299" s="11"/>
    </row>
    <row r="300" spans="1:6" ht="15" hidden="1">
      <c r="A300" s="17" t="s">
        <v>587</v>
      </c>
      <c r="B300" s="23" t="s">
        <v>588</v>
      </c>
      <c r="C300" s="16"/>
      <c r="D300" s="11"/>
      <c r="E300" s="11"/>
      <c r="F300" s="11"/>
    </row>
    <row r="301" spans="1:6" ht="15" hidden="1">
      <c r="A301" s="14" t="s">
        <v>589</v>
      </c>
      <c r="B301" s="15" t="s">
        <v>590</v>
      </c>
      <c r="C301" s="16"/>
      <c r="D301" s="11"/>
      <c r="E301" s="11"/>
      <c r="F301" s="11"/>
    </row>
    <row r="302" spans="1:6" ht="15" hidden="1">
      <c r="A302" s="17" t="s">
        <v>591</v>
      </c>
      <c r="B302" s="23" t="s">
        <v>54</v>
      </c>
      <c r="C302" s="16"/>
      <c r="D302" s="11"/>
      <c r="E302" s="11"/>
      <c r="F302" s="11"/>
    </row>
    <row r="303" spans="1:6" ht="15" hidden="1">
      <c r="A303" s="17" t="s">
        <v>592</v>
      </c>
      <c r="B303" s="18" t="s">
        <v>593</v>
      </c>
      <c r="C303" s="16"/>
      <c r="D303" s="11"/>
      <c r="E303" s="11"/>
      <c r="F303" s="11"/>
    </row>
    <row r="304" spans="1:6" ht="15" hidden="1">
      <c r="A304" s="17" t="s">
        <v>594</v>
      </c>
      <c r="B304" s="18" t="s">
        <v>595</v>
      </c>
      <c r="C304" s="16"/>
      <c r="D304" s="11"/>
      <c r="E304" s="11"/>
      <c r="F304" s="11"/>
    </row>
    <row r="305" spans="1:6" ht="15" hidden="1">
      <c r="A305" s="17" t="s">
        <v>596</v>
      </c>
      <c r="B305" s="23" t="s">
        <v>597</v>
      </c>
      <c r="C305" s="16"/>
      <c r="D305" s="11"/>
      <c r="E305" s="11"/>
      <c r="F305" s="11"/>
    </row>
    <row r="306" spans="1:6" ht="15" hidden="1">
      <c r="A306" s="17" t="s">
        <v>598</v>
      </c>
      <c r="B306" s="23" t="s">
        <v>599</v>
      </c>
      <c r="C306" s="16"/>
      <c r="D306" s="11"/>
      <c r="E306" s="11"/>
      <c r="F306" s="11"/>
    </row>
    <row r="307" spans="1:6" ht="15" hidden="1">
      <c r="A307" s="17" t="s">
        <v>600</v>
      </c>
      <c r="B307" s="23" t="s">
        <v>601</v>
      </c>
      <c r="C307" s="16"/>
      <c r="D307" s="11"/>
      <c r="E307" s="11"/>
      <c r="F307" s="11"/>
    </row>
    <row r="308" spans="1:6" ht="15" hidden="1">
      <c r="A308" s="17" t="s">
        <v>602</v>
      </c>
      <c r="B308" s="23" t="s">
        <v>603</v>
      </c>
      <c r="C308" s="16"/>
      <c r="D308" s="11"/>
      <c r="E308" s="11"/>
      <c r="F308" s="11"/>
    </row>
    <row r="309" spans="1:6" ht="15" hidden="1">
      <c r="A309" s="17" t="s">
        <v>604</v>
      </c>
      <c r="B309" s="23" t="s">
        <v>605</v>
      </c>
      <c r="C309" s="16"/>
      <c r="D309" s="11"/>
      <c r="E309" s="11"/>
      <c r="F309" s="11"/>
    </row>
    <row r="310" spans="1:6" ht="15" hidden="1">
      <c r="A310" s="17" t="s">
        <v>606</v>
      </c>
      <c r="B310" s="23" t="s">
        <v>607</v>
      </c>
      <c r="C310" s="16"/>
      <c r="D310" s="11"/>
      <c r="E310" s="11"/>
      <c r="F310" s="11"/>
    </row>
    <row r="311" spans="1:6" ht="15" hidden="1">
      <c r="A311" s="17" t="s">
        <v>608</v>
      </c>
      <c r="B311" s="23" t="s">
        <v>609</v>
      </c>
      <c r="C311" s="16"/>
      <c r="D311" s="11"/>
      <c r="E311" s="11"/>
      <c r="F311" s="11"/>
    </row>
    <row r="312" spans="1:6" ht="15" hidden="1">
      <c r="A312" s="17" t="s">
        <v>610</v>
      </c>
      <c r="B312" s="23" t="s">
        <v>611</v>
      </c>
      <c r="C312" s="16"/>
      <c r="D312" s="11"/>
      <c r="E312" s="11"/>
      <c r="F312" s="11"/>
    </row>
    <row r="313" spans="1:6" ht="15" hidden="1">
      <c r="A313" s="17" t="s">
        <v>612</v>
      </c>
      <c r="B313" s="23" t="s">
        <v>613</v>
      </c>
      <c r="C313" s="16"/>
      <c r="D313" s="11"/>
      <c r="E313" s="11"/>
      <c r="F313" s="11"/>
    </row>
    <row r="314" spans="1:6" ht="15" hidden="1">
      <c r="A314" s="17" t="s">
        <v>614</v>
      </c>
      <c r="B314" s="23" t="s">
        <v>615</v>
      </c>
      <c r="C314" s="16"/>
      <c r="D314" s="11"/>
      <c r="E314" s="11"/>
      <c r="F314" s="11"/>
    </row>
    <row r="315" spans="1:6" ht="15" hidden="1">
      <c r="A315" s="17" t="s">
        <v>616</v>
      </c>
      <c r="B315" s="23" t="s">
        <v>617</v>
      </c>
      <c r="C315" s="16"/>
      <c r="D315" s="11"/>
      <c r="E315" s="11"/>
      <c r="F315" s="11"/>
    </row>
    <row r="316" spans="1:6" ht="15" hidden="1">
      <c r="A316" s="17" t="s">
        <v>618</v>
      </c>
      <c r="B316" s="23" t="s">
        <v>619</v>
      </c>
      <c r="C316" s="16"/>
      <c r="D316" s="11"/>
      <c r="E316" s="11"/>
      <c r="F316" s="11"/>
    </row>
    <row r="317" spans="1:6" ht="15" hidden="1">
      <c r="A317" s="17" t="s">
        <v>620</v>
      </c>
      <c r="B317" s="23" t="s">
        <v>621</v>
      </c>
      <c r="C317" s="16"/>
      <c r="D317" s="11"/>
      <c r="E317" s="11"/>
      <c r="F317" s="11"/>
    </row>
    <row r="318" spans="1:6" ht="15" hidden="1">
      <c r="A318" s="14" t="s">
        <v>622</v>
      </c>
      <c r="B318" s="15" t="s">
        <v>623</v>
      </c>
      <c r="C318" s="16"/>
      <c r="D318" s="11"/>
      <c r="E318" s="11"/>
      <c r="F318" s="11"/>
    </row>
    <row r="319" spans="1:6" ht="15" hidden="1">
      <c r="A319" s="14" t="s">
        <v>624</v>
      </c>
      <c r="B319" s="15" t="s">
        <v>625</v>
      </c>
      <c r="C319" s="16"/>
      <c r="D319" s="11"/>
      <c r="E319" s="11"/>
      <c r="F319" s="11"/>
    </row>
    <row r="320" spans="1:6" ht="15" hidden="1">
      <c r="A320" s="17" t="s">
        <v>626</v>
      </c>
      <c r="B320" s="23" t="s">
        <v>627</v>
      </c>
      <c r="C320" s="16"/>
      <c r="D320" s="11"/>
      <c r="E320" s="11"/>
      <c r="F320" s="11"/>
    </row>
    <row r="321" spans="1:6" ht="15" hidden="1">
      <c r="A321" s="17" t="s">
        <v>628</v>
      </c>
      <c r="B321" s="23" t="s">
        <v>629</v>
      </c>
      <c r="C321" s="16"/>
      <c r="D321" s="11"/>
      <c r="E321" s="11"/>
      <c r="F321" s="11"/>
    </row>
    <row r="322" spans="1:6" ht="15" hidden="1">
      <c r="A322" s="17" t="s">
        <v>630</v>
      </c>
      <c r="B322" s="23" t="s">
        <v>631</v>
      </c>
      <c r="C322" s="16"/>
      <c r="D322" s="11"/>
      <c r="E322" s="11"/>
      <c r="F322" s="11"/>
    </row>
    <row r="323" spans="1:6" ht="15" hidden="1">
      <c r="A323" s="14" t="s">
        <v>632</v>
      </c>
      <c r="B323" s="15" t="s">
        <v>633</v>
      </c>
      <c r="C323" s="16"/>
      <c r="D323" s="11"/>
      <c r="E323" s="11"/>
      <c r="F323" s="11"/>
    </row>
    <row r="324" spans="1:6" ht="15" hidden="1">
      <c r="A324" s="14" t="s">
        <v>634</v>
      </c>
      <c r="B324" s="15" t="s">
        <v>635</v>
      </c>
      <c r="C324" s="16"/>
      <c r="D324" s="11"/>
      <c r="E324" s="11"/>
      <c r="F324" s="11"/>
    </row>
    <row r="325" spans="1:6" ht="15" hidden="1">
      <c r="A325" s="17" t="s">
        <v>636</v>
      </c>
      <c r="B325" s="18" t="s">
        <v>637</v>
      </c>
      <c r="C325" s="16"/>
      <c r="D325" s="11"/>
      <c r="E325" s="11"/>
      <c r="F325" s="11"/>
    </row>
    <row r="326" spans="1:6" ht="15">
      <c r="A326" s="31" t="s">
        <v>638</v>
      </c>
      <c r="B326" s="32" t="s">
        <v>639</v>
      </c>
      <c r="C326" s="22">
        <v>166</v>
      </c>
      <c r="D326" s="11">
        <f>D331+D334+D341</f>
        <v>173.32</v>
      </c>
      <c r="E326" s="11">
        <f>E331+E334</f>
        <v>93.32</v>
      </c>
      <c r="F326" s="11">
        <f>F341</f>
        <v>80</v>
      </c>
    </row>
    <row r="327" spans="1:6" ht="15" hidden="1">
      <c r="A327" s="33" t="s">
        <v>640</v>
      </c>
      <c r="B327" s="34" t="s">
        <v>641</v>
      </c>
      <c r="C327" s="16"/>
      <c r="D327" s="11"/>
      <c r="E327" s="11"/>
      <c r="F327" s="11"/>
    </row>
    <row r="328" spans="1:6" ht="15" hidden="1">
      <c r="A328" s="33" t="s">
        <v>642</v>
      </c>
      <c r="B328" s="34" t="s">
        <v>54</v>
      </c>
      <c r="C328" s="16"/>
      <c r="D328" s="11"/>
      <c r="E328" s="11"/>
      <c r="F328" s="11"/>
    </row>
    <row r="329" spans="1:6" ht="15" hidden="1">
      <c r="A329" s="33" t="s">
        <v>643</v>
      </c>
      <c r="B329" s="34" t="s">
        <v>56</v>
      </c>
      <c r="C329" s="16"/>
      <c r="D329" s="11"/>
      <c r="E329" s="11"/>
      <c r="F329" s="11"/>
    </row>
    <row r="330" spans="1:6" ht="15" hidden="1">
      <c r="A330" s="33" t="s">
        <v>644</v>
      </c>
      <c r="B330" s="34" t="s">
        <v>392</v>
      </c>
      <c r="C330" s="16"/>
      <c r="D330" s="11"/>
      <c r="E330" s="11"/>
      <c r="F330" s="11"/>
    </row>
    <row r="331" spans="1:6" ht="15">
      <c r="A331" s="33" t="s">
        <v>645</v>
      </c>
      <c r="B331" s="34" t="s">
        <v>646</v>
      </c>
      <c r="C331" s="16"/>
      <c r="D331" s="11">
        <v>32.87</v>
      </c>
      <c r="E331" s="11">
        <v>32.87</v>
      </c>
      <c r="F331" s="11"/>
    </row>
    <row r="332" spans="1:6" ht="15" hidden="1">
      <c r="A332" s="33" t="s">
        <v>647</v>
      </c>
      <c r="B332" s="34" t="s">
        <v>648</v>
      </c>
      <c r="C332" s="16"/>
      <c r="D332" s="11"/>
      <c r="E332" s="11"/>
      <c r="F332" s="11"/>
    </row>
    <row r="333" spans="1:6" ht="15" hidden="1">
      <c r="A333" s="33" t="s">
        <v>649</v>
      </c>
      <c r="B333" s="34" t="s">
        <v>650</v>
      </c>
      <c r="C333" s="16"/>
      <c r="D333" s="11"/>
      <c r="E333" s="11"/>
      <c r="F333" s="11"/>
    </row>
    <row r="334" spans="1:6" ht="15">
      <c r="A334" s="33" t="s">
        <v>651</v>
      </c>
      <c r="B334" s="34" t="s">
        <v>652</v>
      </c>
      <c r="C334" s="16"/>
      <c r="D334" s="11">
        <v>60.45</v>
      </c>
      <c r="E334" s="11">
        <v>60.45</v>
      </c>
      <c r="F334" s="11"/>
    </row>
    <row r="335" spans="1:6" ht="15" hidden="1">
      <c r="A335" s="33" t="s">
        <v>653</v>
      </c>
      <c r="B335" s="34" t="s">
        <v>654</v>
      </c>
      <c r="C335" s="16"/>
      <c r="D335" s="11"/>
      <c r="E335" s="11"/>
      <c r="F335" s="11"/>
    </row>
    <row r="336" spans="1:6" ht="15" hidden="1">
      <c r="A336" s="33" t="s">
        <v>655</v>
      </c>
      <c r="B336" s="34" t="s">
        <v>656</v>
      </c>
      <c r="C336" s="16"/>
      <c r="D336" s="11"/>
      <c r="E336" s="11"/>
      <c r="F336" s="11"/>
    </row>
    <row r="337" spans="1:6" ht="15" hidden="1">
      <c r="A337" s="33" t="s">
        <v>657</v>
      </c>
      <c r="B337" s="34" t="s">
        <v>658</v>
      </c>
      <c r="C337" s="16"/>
      <c r="D337" s="11"/>
      <c r="E337" s="11"/>
      <c r="F337" s="11"/>
    </row>
    <row r="338" spans="1:6" ht="15" hidden="1">
      <c r="A338" s="33" t="s">
        <v>659</v>
      </c>
      <c r="B338" s="34" t="s">
        <v>660</v>
      </c>
      <c r="C338" s="16"/>
      <c r="D338" s="11"/>
      <c r="E338" s="11"/>
      <c r="F338" s="11"/>
    </row>
    <row r="339" spans="1:6" ht="15" hidden="1">
      <c r="A339" s="33" t="s">
        <v>661</v>
      </c>
      <c r="B339" s="34" t="s">
        <v>662</v>
      </c>
      <c r="C339" s="16"/>
      <c r="D339" s="11"/>
      <c r="E339" s="11"/>
      <c r="F339" s="11"/>
    </row>
    <row r="340" spans="1:6" ht="15" hidden="1">
      <c r="A340" s="33" t="s">
        <v>663</v>
      </c>
      <c r="B340" s="34" t="s">
        <v>664</v>
      </c>
      <c r="C340" s="16"/>
      <c r="D340" s="11"/>
      <c r="E340" s="11"/>
      <c r="F340" s="11"/>
    </row>
    <row r="341" spans="1:6" ht="15">
      <c r="A341" s="33" t="s">
        <v>665</v>
      </c>
      <c r="B341" s="34" t="s">
        <v>666</v>
      </c>
      <c r="C341" s="16"/>
      <c r="D341" s="11">
        <v>80</v>
      </c>
      <c r="E341" s="11"/>
      <c r="F341" s="11">
        <v>80</v>
      </c>
    </row>
    <row r="342" spans="1:6" ht="15" hidden="1">
      <c r="A342" s="33" t="s">
        <v>667</v>
      </c>
      <c r="B342" s="34" t="s">
        <v>668</v>
      </c>
      <c r="C342" s="16"/>
      <c r="D342" s="11"/>
      <c r="E342" s="11"/>
      <c r="F342" s="11"/>
    </row>
    <row r="343" spans="1:6" ht="15" hidden="1">
      <c r="A343" s="33" t="s">
        <v>669</v>
      </c>
      <c r="B343" s="34" t="s">
        <v>670</v>
      </c>
      <c r="C343" s="16"/>
      <c r="D343" s="11"/>
      <c r="E343" s="11"/>
      <c r="F343" s="11"/>
    </row>
    <row r="344" spans="1:6" ht="15" hidden="1">
      <c r="A344" s="33" t="s">
        <v>671</v>
      </c>
      <c r="B344" s="34" t="s">
        <v>672</v>
      </c>
      <c r="C344" s="16"/>
      <c r="D344" s="11"/>
      <c r="E344" s="11"/>
      <c r="F344" s="11"/>
    </row>
    <row r="345" spans="1:6" ht="15" hidden="1">
      <c r="A345" s="33" t="s">
        <v>673</v>
      </c>
      <c r="B345" s="34" t="s">
        <v>674</v>
      </c>
      <c r="C345" s="16"/>
      <c r="D345" s="11"/>
      <c r="E345" s="11"/>
      <c r="F345" s="11"/>
    </row>
    <row r="346" spans="1:6" ht="15">
      <c r="A346" s="31" t="s">
        <v>675</v>
      </c>
      <c r="B346" s="32" t="s">
        <v>676</v>
      </c>
      <c r="C346" s="22">
        <v>441</v>
      </c>
      <c r="D346" s="11">
        <f>D349+D351+D405+D406</f>
        <v>388.09</v>
      </c>
      <c r="E346" s="11">
        <f>E349+E405</f>
        <v>377.09</v>
      </c>
      <c r="F346" s="11">
        <f>F351+F406</f>
        <v>11</v>
      </c>
    </row>
    <row r="347" spans="1:6" ht="15" hidden="1">
      <c r="A347" s="33" t="s">
        <v>677</v>
      </c>
      <c r="B347" s="34" t="s">
        <v>678</v>
      </c>
      <c r="C347" s="16"/>
      <c r="D347" s="11"/>
      <c r="E347" s="11"/>
      <c r="F347" s="11"/>
    </row>
    <row r="348" spans="1:6" ht="15" hidden="1">
      <c r="A348" s="33" t="s">
        <v>679</v>
      </c>
      <c r="B348" s="34" t="s">
        <v>54</v>
      </c>
      <c r="C348" s="16"/>
      <c r="D348" s="11"/>
      <c r="E348" s="11"/>
      <c r="F348" s="11"/>
    </row>
    <row r="349" spans="1:6" ht="15">
      <c r="A349" s="33" t="s">
        <v>680</v>
      </c>
      <c r="B349" s="34" t="s">
        <v>92</v>
      </c>
      <c r="C349" s="16"/>
      <c r="D349" s="11">
        <v>146.92</v>
      </c>
      <c r="E349" s="11">
        <v>146.92</v>
      </c>
      <c r="F349" s="11"/>
    </row>
    <row r="350" spans="1:6" ht="15" hidden="1">
      <c r="A350" s="33" t="s">
        <v>681</v>
      </c>
      <c r="B350" s="34" t="s">
        <v>682</v>
      </c>
      <c r="C350" s="16"/>
      <c r="D350" s="11"/>
      <c r="E350" s="11"/>
      <c r="F350" s="11"/>
    </row>
    <row r="351" spans="1:6" ht="15">
      <c r="A351" s="33" t="s">
        <v>683</v>
      </c>
      <c r="B351" s="34" t="s">
        <v>684</v>
      </c>
      <c r="C351" s="16"/>
      <c r="D351" s="11">
        <v>6</v>
      </c>
      <c r="E351" s="11"/>
      <c r="F351" s="11">
        <v>6</v>
      </c>
    </row>
    <row r="352" spans="1:6" ht="15" hidden="1">
      <c r="A352" s="33" t="s">
        <v>685</v>
      </c>
      <c r="B352" s="34" t="s">
        <v>686</v>
      </c>
      <c r="C352" s="16"/>
      <c r="D352" s="11"/>
      <c r="E352" s="11"/>
      <c r="F352" s="11"/>
    </row>
    <row r="353" spans="1:6" ht="15" hidden="1">
      <c r="A353" s="33" t="s">
        <v>687</v>
      </c>
      <c r="B353" s="34" t="s">
        <v>688</v>
      </c>
      <c r="C353" s="16"/>
      <c r="D353" s="11"/>
      <c r="E353" s="11"/>
      <c r="F353" s="11"/>
    </row>
    <row r="354" spans="1:6" ht="15" hidden="1">
      <c r="A354" s="33" t="s">
        <v>689</v>
      </c>
      <c r="B354" s="34" t="s">
        <v>690</v>
      </c>
      <c r="C354" s="16"/>
      <c r="D354" s="11"/>
      <c r="E354" s="11"/>
      <c r="F354" s="11"/>
    </row>
    <row r="355" spans="1:6" ht="15" hidden="1">
      <c r="A355" s="33" t="s">
        <v>691</v>
      </c>
      <c r="B355" s="34" t="s">
        <v>692</v>
      </c>
      <c r="C355" s="16"/>
      <c r="D355" s="11"/>
      <c r="E355" s="11"/>
      <c r="F355" s="11"/>
    </row>
    <row r="356" spans="1:6" ht="15" hidden="1">
      <c r="A356" s="33" t="s">
        <v>693</v>
      </c>
      <c r="B356" s="34" t="s">
        <v>694</v>
      </c>
      <c r="C356" s="16"/>
      <c r="D356" s="11"/>
      <c r="E356" s="11"/>
      <c r="F356" s="11"/>
    </row>
    <row r="357" spans="1:6" ht="15" hidden="1">
      <c r="A357" s="33" t="s">
        <v>695</v>
      </c>
      <c r="B357" s="34" t="s">
        <v>696</v>
      </c>
      <c r="C357" s="16"/>
      <c r="D357" s="11"/>
      <c r="E357" s="11"/>
      <c r="F357" s="11"/>
    </row>
    <row r="358" spans="1:6" ht="15" hidden="1">
      <c r="A358" s="33" t="s">
        <v>697</v>
      </c>
      <c r="B358" s="34" t="s">
        <v>698</v>
      </c>
      <c r="C358" s="16"/>
      <c r="D358" s="11"/>
      <c r="E358" s="11"/>
      <c r="F358" s="11"/>
    </row>
    <row r="359" spans="1:6" ht="15" hidden="1">
      <c r="A359" s="33" t="s">
        <v>699</v>
      </c>
      <c r="B359" s="34" t="s">
        <v>700</v>
      </c>
      <c r="C359" s="16"/>
      <c r="D359" s="11"/>
      <c r="E359" s="11"/>
      <c r="F359" s="11"/>
    </row>
    <row r="360" spans="1:6" ht="15" hidden="1">
      <c r="A360" s="33" t="s">
        <v>701</v>
      </c>
      <c r="B360" s="34" t="s">
        <v>702</v>
      </c>
      <c r="C360" s="16"/>
      <c r="D360" s="11"/>
      <c r="E360" s="11"/>
      <c r="F360" s="11"/>
    </row>
    <row r="361" spans="1:6" ht="15" hidden="1">
      <c r="A361" s="33" t="s">
        <v>703</v>
      </c>
      <c r="B361" s="34" t="s">
        <v>704</v>
      </c>
      <c r="C361" s="16"/>
      <c r="D361" s="11"/>
      <c r="E361" s="11"/>
      <c r="F361" s="11"/>
    </row>
    <row r="362" spans="1:6" ht="15" hidden="1">
      <c r="A362" s="33" t="s">
        <v>705</v>
      </c>
      <c r="B362" s="34" t="s">
        <v>706</v>
      </c>
      <c r="C362" s="16"/>
      <c r="D362" s="11"/>
      <c r="E362" s="11"/>
      <c r="F362" s="11"/>
    </row>
    <row r="363" spans="1:6" ht="15" hidden="1">
      <c r="A363" s="33" t="s">
        <v>707</v>
      </c>
      <c r="B363" s="34" t="s">
        <v>54</v>
      </c>
      <c r="C363" s="16"/>
      <c r="D363" s="11"/>
      <c r="E363" s="11"/>
      <c r="F363" s="11"/>
    </row>
    <row r="364" spans="1:6" ht="15" hidden="1">
      <c r="A364" s="33" t="s">
        <v>708</v>
      </c>
      <c r="B364" s="34" t="s">
        <v>709</v>
      </c>
      <c r="C364" s="16"/>
      <c r="D364" s="11"/>
      <c r="E364" s="11"/>
      <c r="F364" s="11"/>
    </row>
    <row r="365" spans="1:6" ht="15" hidden="1">
      <c r="A365" s="33" t="s">
        <v>710</v>
      </c>
      <c r="B365" s="34" t="s">
        <v>711</v>
      </c>
      <c r="C365" s="16"/>
      <c r="D365" s="11"/>
      <c r="E365" s="11"/>
      <c r="F365" s="11"/>
    </row>
    <row r="366" spans="1:6" ht="15" hidden="1">
      <c r="A366" s="33" t="s">
        <v>712</v>
      </c>
      <c r="B366" s="34" t="s">
        <v>713</v>
      </c>
      <c r="C366" s="16"/>
      <c r="D366" s="11"/>
      <c r="E366" s="11"/>
      <c r="F366" s="11"/>
    </row>
    <row r="367" spans="1:6" ht="15" hidden="1">
      <c r="A367" s="33" t="s">
        <v>714</v>
      </c>
      <c r="B367" s="34" t="s">
        <v>715</v>
      </c>
      <c r="C367" s="16"/>
      <c r="D367" s="11"/>
      <c r="E367" s="11"/>
      <c r="F367" s="11"/>
    </row>
    <row r="368" spans="1:6" ht="15" hidden="1">
      <c r="A368" s="33" t="s">
        <v>716</v>
      </c>
      <c r="B368" s="34" t="s">
        <v>717</v>
      </c>
      <c r="C368" s="16"/>
      <c r="D368" s="11"/>
      <c r="E368" s="11"/>
      <c r="F368" s="11"/>
    </row>
    <row r="369" spans="1:6" ht="15" hidden="1">
      <c r="A369" s="33" t="s">
        <v>718</v>
      </c>
      <c r="B369" s="34" t="s">
        <v>719</v>
      </c>
      <c r="C369" s="16"/>
      <c r="D369" s="11"/>
      <c r="E369" s="11"/>
      <c r="F369" s="11"/>
    </row>
    <row r="370" spans="1:6" ht="15" hidden="1">
      <c r="A370" s="33" t="s">
        <v>720</v>
      </c>
      <c r="B370" s="34" t="s">
        <v>721</v>
      </c>
      <c r="C370" s="16"/>
      <c r="D370" s="11"/>
      <c r="E370" s="11"/>
      <c r="F370" s="11"/>
    </row>
    <row r="371" spans="1:6" ht="15" hidden="1">
      <c r="A371" s="33" t="s">
        <v>722</v>
      </c>
      <c r="B371" s="34" t="s">
        <v>723</v>
      </c>
      <c r="C371" s="16"/>
      <c r="D371" s="11"/>
      <c r="E371" s="11"/>
      <c r="F371" s="11"/>
    </row>
    <row r="372" spans="1:6" ht="15" hidden="1">
      <c r="A372" s="33" t="s">
        <v>724</v>
      </c>
      <c r="B372" s="34" t="s">
        <v>725</v>
      </c>
      <c r="C372" s="16"/>
      <c r="D372" s="11"/>
      <c r="E372" s="11"/>
      <c r="F372" s="11"/>
    </row>
    <row r="373" spans="1:6" ht="15" hidden="1">
      <c r="A373" s="33" t="s">
        <v>726</v>
      </c>
      <c r="B373" s="34" t="s">
        <v>727</v>
      </c>
      <c r="C373" s="16"/>
      <c r="D373" s="11"/>
      <c r="E373" s="11"/>
      <c r="F373" s="11"/>
    </row>
    <row r="374" spans="1:6" ht="15" hidden="1">
      <c r="A374" s="33" t="s">
        <v>728</v>
      </c>
      <c r="B374" s="34" t="s">
        <v>729</v>
      </c>
      <c r="C374" s="16"/>
      <c r="D374" s="11"/>
      <c r="E374" s="11"/>
      <c r="F374" s="11"/>
    </row>
    <row r="375" spans="1:6" ht="15" hidden="1">
      <c r="A375" s="33" t="s">
        <v>730</v>
      </c>
      <c r="B375" s="34" t="s">
        <v>54</v>
      </c>
      <c r="C375" s="16"/>
      <c r="D375" s="11"/>
      <c r="E375" s="11"/>
      <c r="F375" s="11"/>
    </row>
    <row r="376" spans="1:6" ht="15" hidden="1">
      <c r="A376" s="35">
        <v>2130104</v>
      </c>
      <c r="B376" s="34" t="s">
        <v>731</v>
      </c>
      <c r="C376" s="16"/>
      <c r="D376" s="11"/>
      <c r="E376" s="11"/>
      <c r="F376" s="11"/>
    </row>
    <row r="377" spans="1:6" ht="15" hidden="1">
      <c r="A377" s="33" t="s">
        <v>732</v>
      </c>
      <c r="B377" s="34" t="s">
        <v>733</v>
      </c>
      <c r="C377" s="16"/>
      <c r="D377" s="11"/>
      <c r="E377" s="11"/>
      <c r="F377" s="11"/>
    </row>
    <row r="378" spans="1:6" ht="15" hidden="1">
      <c r="A378" s="33" t="s">
        <v>734</v>
      </c>
      <c r="B378" s="34" t="s">
        <v>735</v>
      </c>
      <c r="C378" s="16"/>
      <c r="D378" s="11"/>
      <c r="E378" s="11"/>
      <c r="F378" s="11"/>
    </row>
    <row r="379" spans="1:6" ht="15" hidden="1">
      <c r="A379" s="33" t="s">
        <v>736</v>
      </c>
      <c r="B379" s="34" t="s">
        <v>737</v>
      </c>
      <c r="C379" s="16"/>
      <c r="D379" s="11"/>
      <c r="E379" s="11"/>
      <c r="F379" s="11"/>
    </row>
    <row r="380" spans="1:6" ht="15" hidden="1">
      <c r="A380" s="33" t="s">
        <v>738</v>
      </c>
      <c r="B380" s="34" t="s">
        <v>739</v>
      </c>
      <c r="C380" s="16"/>
      <c r="D380" s="11"/>
      <c r="E380" s="11"/>
      <c r="F380" s="11"/>
    </row>
    <row r="381" spans="1:6" ht="15" hidden="1">
      <c r="A381" s="33" t="s">
        <v>740</v>
      </c>
      <c r="B381" s="34" t="s">
        <v>741</v>
      </c>
      <c r="C381" s="16"/>
      <c r="D381" s="11"/>
      <c r="E381" s="11"/>
      <c r="F381" s="11"/>
    </row>
    <row r="382" spans="1:6" ht="15" hidden="1">
      <c r="A382" s="33" t="s">
        <v>742</v>
      </c>
      <c r="B382" s="34" t="s">
        <v>743</v>
      </c>
      <c r="C382" s="16"/>
      <c r="D382" s="11"/>
      <c r="E382" s="11"/>
      <c r="F382" s="11"/>
    </row>
    <row r="383" spans="1:6" ht="15" hidden="1">
      <c r="A383" s="33" t="s">
        <v>744</v>
      </c>
      <c r="B383" s="34" t="s">
        <v>745</v>
      </c>
      <c r="C383" s="16"/>
      <c r="D383" s="11"/>
      <c r="E383" s="11"/>
      <c r="F383" s="11"/>
    </row>
    <row r="384" spans="1:6" ht="15" hidden="1">
      <c r="A384" s="33" t="s">
        <v>746</v>
      </c>
      <c r="B384" s="34" t="s">
        <v>747</v>
      </c>
      <c r="C384" s="16"/>
      <c r="D384" s="11"/>
      <c r="E384" s="11"/>
      <c r="F384" s="11"/>
    </row>
    <row r="385" spans="1:6" ht="15" hidden="1">
      <c r="A385" s="33" t="s">
        <v>748</v>
      </c>
      <c r="B385" s="34" t="s">
        <v>749</v>
      </c>
      <c r="C385" s="16"/>
      <c r="D385" s="11"/>
      <c r="E385" s="11"/>
      <c r="F385" s="11"/>
    </row>
    <row r="386" spans="1:6" ht="15" hidden="1">
      <c r="A386" s="33" t="s">
        <v>750</v>
      </c>
      <c r="B386" s="34" t="s">
        <v>751</v>
      </c>
      <c r="C386" s="16"/>
      <c r="D386" s="11"/>
      <c r="E386" s="11"/>
      <c r="F386" s="11"/>
    </row>
    <row r="387" spans="1:6" ht="15" hidden="1">
      <c r="A387" s="33" t="s">
        <v>752</v>
      </c>
      <c r="B387" s="34" t="s">
        <v>753</v>
      </c>
      <c r="C387" s="16"/>
      <c r="D387" s="11"/>
      <c r="E387" s="11"/>
      <c r="F387" s="11"/>
    </row>
    <row r="388" spans="1:6" ht="15" hidden="1">
      <c r="A388" s="33" t="s">
        <v>754</v>
      </c>
      <c r="B388" s="34" t="s">
        <v>755</v>
      </c>
      <c r="C388" s="16"/>
      <c r="D388" s="11"/>
      <c r="E388" s="11"/>
      <c r="F388" s="11"/>
    </row>
    <row r="389" spans="1:6" ht="15" hidden="1">
      <c r="A389" s="33" t="s">
        <v>756</v>
      </c>
      <c r="B389" s="34" t="s">
        <v>757</v>
      </c>
      <c r="C389" s="16"/>
      <c r="D389" s="11"/>
      <c r="E389" s="11"/>
      <c r="F389" s="11"/>
    </row>
    <row r="390" spans="1:6" ht="15" hidden="1">
      <c r="A390" s="33" t="s">
        <v>758</v>
      </c>
      <c r="B390" s="34" t="s">
        <v>759</v>
      </c>
      <c r="C390" s="16"/>
      <c r="D390" s="11"/>
      <c r="E390" s="11"/>
      <c r="F390" s="11"/>
    </row>
    <row r="391" spans="1:6" ht="15" hidden="1">
      <c r="A391" s="33" t="s">
        <v>760</v>
      </c>
      <c r="B391" s="34" t="s">
        <v>761</v>
      </c>
      <c r="C391" s="16"/>
      <c r="D391" s="11"/>
      <c r="E391" s="11"/>
      <c r="F391" s="11"/>
    </row>
    <row r="392" spans="1:6" ht="15" hidden="1">
      <c r="A392" s="33" t="s">
        <v>762</v>
      </c>
      <c r="B392" s="34" t="s">
        <v>763</v>
      </c>
      <c r="C392" s="16"/>
      <c r="D392" s="11"/>
      <c r="E392" s="11"/>
      <c r="F392" s="11"/>
    </row>
    <row r="393" spans="1:6" ht="15" hidden="1">
      <c r="A393" s="33" t="s">
        <v>764</v>
      </c>
      <c r="B393" s="34" t="s">
        <v>54</v>
      </c>
      <c r="C393" s="16"/>
      <c r="D393" s="11"/>
      <c r="E393" s="11"/>
      <c r="F393" s="11"/>
    </row>
    <row r="394" spans="1:6" ht="15" hidden="1">
      <c r="A394" s="33" t="s">
        <v>765</v>
      </c>
      <c r="B394" s="34" t="s">
        <v>56</v>
      </c>
      <c r="C394" s="16"/>
      <c r="D394" s="11"/>
      <c r="E394" s="11"/>
      <c r="F394" s="11"/>
    </row>
    <row r="395" spans="1:6" ht="15" hidden="1">
      <c r="A395" s="33" t="s">
        <v>766</v>
      </c>
      <c r="B395" s="34" t="s">
        <v>767</v>
      </c>
      <c r="C395" s="16"/>
      <c r="D395" s="11"/>
      <c r="E395" s="11"/>
      <c r="F395" s="11"/>
    </row>
    <row r="396" spans="1:6" ht="15" hidden="1">
      <c r="A396" s="33" t="s">
        <v>768</v>
      </c>
      <c r="B396" s="34" t="s">
        <v>769</v>
      </c>
      <c r="C396" s="16"/>
      <c r="D396" s="11"/>
      <c r="E396" s="11"/>
      <c r="F396" s="11"/>
    </row>
    <row r="397" spans="1:6" ht="15" hidden="1">
      <c r="A397" s="33" t="s">
        <v>770</v>
      </c>
      <c r="B397" s="34" t="s">
        <v>771</v>
      </c>
      <c r="C397" s="16"/>
      <c r="D397" s="11"/>
      <c r="E397" s="11"/>
      <c r="F397" s="11"/>
    </row>
    <row r="398" spans="1:6" ht="15" hidden="1">
      <c r="A398" s="33" t="s">
        <v>772</v>
      </c>
      <c r="B398" s="34" t="s">
        <v>773</v>
      </c>
      <c r="C398" s="16"/>
      <c r="D398" s="11"/>
      <c r="E398" s="11"/>
      <c r="F398" s="11"/>
    </row>
    <row r="399" spans="1:6" ht="15" hidden="1">
      <c r="A399" s="33" t="s">
        <v>774</v>
      </c>
      <c r="B399" s="34" t="s">
        <v>775</v>
      </c>
      <c r="C399" s="16"/>
      <c r="D399" s="11"/>
      <c r="E399" s="11"/>
      <c r="F399" s="11"/>
    </row>
    <row r="400" spans="1:6" ht="15" hidden="1">
      <c r="A400" s="33" t="s">
        <v>776</v>
      </c>
      <c r="B400" s="34" t="s">
        <v>777</v>
      </c>
      <c r="C400" s="16"/>
      <c r="D400" s="11"/>
      <c r="E400" s="11"/>
      <c r="F400" s="11"/>
    </row>
    <row r="401" spans="1:6" ht="15" hidden="1">
      <c r="A401" s="33" t="s">
        <v>778</v>
      </c>
      <c r="B401" s="34" t="s">
        <v>779</v>
      </c>
      <c r="C401" s="16"/>
      <c r="D401" s="11"/>
      <c r="E401" s="11"/>
      <c r="F401" s="11"/>
    </row>
    <row r="402" spans="1:6" ht="15" hidden="1">
      <c r="A402" s="33" t="s">
        <v>780</v>
      </c>
      <c r="B402" s="34" t="s">
        <v>781</v>
      </c>
      <c r="C402" s="16"/>
      <c r="D402" s="11"/>
      <c r="E402" s="11"/>
      <c r="F402" s="11"/>
    </row>
    <row r="403" spans="1:6" ht="15" hidden="1">
      <c r="A403" s="33" t="s">
        <v>782</v>
      </c>
      <c r="B403" s="34" t="s">
        <v>783</v>
      </c>
      <c r="C403" s="16"/>
      <c r="D403" s="11"/>
      <c r="E403" s="11"/>
      <c r="F403" s="11"/>
    </row>
    <row r="404" spans="1:6" ht="15" hidden="1">
      <c r="A404" s="33" t="s">
        <v>784</v>
      </c>
      <c r="B404" s="34" t="s">
        <v>785</v>
      </c>
      <c r="C404" s="16"/>
      <c r="D404" s="11"/>
      <c r="E404" s="11"/>
      <c r="F404" s="11"/>
    </row>
    <row r="405" spans="1:6" ht="15">
      <c r="A405" s="33" t="s">
        <v>786</v>
      </c>
      <c r="B405" s="34" t="s">
        <v>787</v>
      </c>
      <c r="C405" s="16"/>
      <c r="D405" s="11">
        <v>230.17</v>
      </c>
      <c r="E405" s="11">
        <v>230.17</v>
      </c>
      <c r="F405" s="11"/>
    </row>
    <row r="406" spans="1:6" ht="15">
      <c r="A406" s="33" t="s">
        <v>788</v>
      </c>
      <c r="B406" s="34" t="s">
        <v>789</v>
      </c>
      <c r="C406" s="16"/>
      <c r="D406" s="11">
        <v>5</v>
      </c>
      <c r="E406" s="11"/>
      <c r="F406" s="11">
        <v>5</v>
      </c>
    </row>
    <row r="407" spans="1:6" ht="15" hidden="1">
      <c r="A407" s="33" t="s">
        <v>790</v>
      </c>
      <c r="B407" s="34" t="s">
        <v>791</v>
      </c>
      <c r="C407" s="16"/>
      <c r="D407" s="11"/>
      <c r="E407" s="11"/>
      <c r="F407" s="11"/>
    </row>
    <row r="408" spans="1:6" ht="15" hidden="1">
      <c r="A408" s="33" t="s">
        <v>792</v>
      </c>
      <c r="B408" s="34" t="s">
        <v>793</v>
      </c>
      <c r="C408" s="16"/>
      <c r="D408" s="11"/>
      <c r="E408" s="11"/>
      <c r="F408" s="11"/>
    </row>
    <row r="409" spans="1:6" ht="15" hidden="1">
      <c r="A409" s="33" t="s">
        <v>794</v>
      </c>
      <c r="B409" s="34" t="s">
        <v>795</v>
      </c>
      <c r="C409" s="16"/>
      <c r="D409" s="11"/>
      <c r="E409" s="11"/>
      <c r="F409" s="11"/>
    </row>
    <row r="410" spans="1:6" ht="15" hidden="1">
      <c r="A410" s="33" t="s">
        <v>796</v>
      </c>
      <c r="B410" s="34" t="s">
        <v>797</v>
      </c>
      <c r="C410" s="16"/>
      <c r="D410" s="11"/>
      <c r="E410" s="11"/>
      <c r="F410" s="11"/>
    </row>
    <row r="411" spans="1:6" ht="15" hidden="1">
      <c r="A411" s="33" t="s">
        <v>798</v>
      </c>
      <c r="B411" s="34" t="s">
        <v>799</v>
      </c>
      <c r="C411" s="16"/>
      <c r="D411" s="11"/>
      <c r="E411" s="11"/>
      <c r="F411" s="11"/>
    </row>
    <row r="412" spans="1:6" ht="15" hidden="1">
      <c r="A412" s="33" t="s">
        <v>800</v>
      </c>
      <c r="B412" s="34" t="s">
        <v>801</v>
      </c>
      <c r="C412" s="16"/>
      <c r="D412" s="11"/>
      <c r="E412" s="11"/>
      <c r="F412" s="11"/>
    </row>
    <row r="413" spans="1:6" ht="15" hidden="1">
      <c r="A413" s="33" t="s">
        <v>802</v>
      </c>
      <c r="B413" s="34" t="s">
        <v>803</v>
      </c>
      <c r="C413" s="16"/>
      <c r="D413" s="11"/>
      <c r="E413" s="11"/>
      <c r="F413" s="11"/>
    </row>
    <row r="414" spans="1:6" ht="15" hidden="1">
      <c r="A414" s="33" t="s">
        <v>804</v>
      </c>
      <c r="B414" s="34" t="s">
        <v>805</v>
      </c>
      <c r="C414" s="16"/>
      <c r="D414" s="11"/>
      <c r="E414" s="11"/>
      <c r="F414" s="11"/>
    </row>
    <row r="415" spans="1:6" ht="15" hidden="1">
      <c r="A415" s="33" t="s">
        <v>806</v>
      </c>
      <c r="B415" s="34" t="s">
        <v>807</v>
      </c>
      <c r="C415" s="16"/>
      <c r="D415" s="11"/>
      <c r="E415" s="11"/>
      <c r="F415" s="11"/>
    </row>
    <row r="416" spans="1:6" ht="15" hidden="1">
      <c r="A416" s="33" t="s">
        <v>808</v>
      </c>
      <c r="B416" s="34" t="s">
        <v>54</v>
      </c>
      <c r="C416" s="16"/>
      <c r="D416" s="11"/>
      <c r="E416" s="11"/>
      <c r="F416" s="11"/>
    </row>
    <row r="417" spans="1:6" ht="15" hidden="1">
      <c r="A417" s="33" t="s">
        <v>809</v>
      </c>
      <c r="B417" s="34" t="s">
        <v>810</v>
      </c>
      <c r="C417" s="16"/>
      <c r="D417" s="11"/>
      <c r="E417" s="11"/>
      <c r="F417" s="11"/>
    </row>
    <row r="418" spans="1:6" ht="15" hidden="1">
      <c r="A418" s="33" t="s">
        <v>811</v>
      </c>
      <c r="B418" s="34" t="s">
        <v>812</v>
      </c>
      <c r="C418" s="16"/>
      <c r="D418" s="11"/>
      <c r="E418" s="11"/>
      <c r="F418" s="11"/>
    </row>
    <row r="419" spans="1:6" ht="15" hidden="1">
      <c r="A419" s="33" t="s">
        <v>813</v>
      </c>
      <c r="B419" s="34" t="s">
        <v>814</v>
      </c>
      <c r="C419" s="16"/>
      <c r="D419" s="11"/>
      <c r="E419" s="11"/>
      <c r="F419" s="11"/>
    </row>
    <row r="420" spans="1:6" ht="15" hidden="1">
      <c r="A420" s="33" t="s">
        <v>815</v>
      </c>
      <c r="B420" s="34" t="s">
        <v>816</v>
      </c>
      <c r="C420" s="16"/>
      <c r="D420" s="11"/>
      <c r="E420" s="11"/>
      <c r="F420" s="11"/>
    </row>
    <row r="421" spans="1:6" ht="15" hidden="1">
      <c r="A421" s="33" t="s">
        <v>817</v>
      </c>
      <c r="B421" s="34" t="s">
        <v>818</v>
      </c>
      <c r="C421" s="16"/>
      <c r="D421" s="11"/>
      <c r="E421" s="11"/>
      <c r="F421" s="11"/>
    </row>
    <row r="422" spans="1:6" ht="15" hidden="1">
      <c r="A422" s="33" t="s">
        <v>819</v>
      </c>
      <c r="B422" s="34" t="s">
        <v>820</v>
      </c>
      <c r="C422" s="16"/>
      <c r="D422" s="11"/>
      <c r="E422" s="11"/>
      <c r="F422" s="11"/>
    </row>
    <row r="423" spans="1:6" ht="15" hidden="1">
      <c r="A423" s="33" t="s">
        <v>821</v>
      </c>
      <c r="B423" s="34" t="s">
        <v>822</v>
      </c>
      <c r="C423" s="16"/>
      <c r="D423" s="11"/>
      <c r="E423" s="11"/>
      <c r="F423" s="11"/>
    </row>
    <row r="424" spans="1:6" ht="15" hidden="1">
      <c r="A424" s="33" t="s">
        <v>823</v>
      </c>
      <c r="B424" s="34" t="s">
        <v>824</v>
      </c>
      <c r="C424" s="16"/>
      <c r="D424" s="11"/>
      <c r="E424" s="11"/>
      <c r="F424" s="11"/>
    </row>
    <row r="425" spans="1:6" ht="15" hidden="1">
      <c r="A425" s="33" t="s">
        <v>825</v>
      </c>
      <c r="B425" s="34" t="s">
        <v>826</v>
      </c>
      <c r="C425" s="16"/>
      <c r="D425" s="11"/>
      <c r="E425" s="11"/>
      <c r="F425" s="11"/>
    </row>
    <row r="426" spans="1:6" ht="15" hidden="1">
      <c r="A426" s="33" t="s">
        <v>827</v>
      </c>
      <c r="B426" s="34" t="s">
        <v>828</v>
      </c>
      <c r="C426" s="16"/>
      <c r="D426" s="11"/>
      <c r="E426" s="11"/>
      <c r="F426" s="11"/>
    </row>
    <row r="427" spans="1:6" ht="15" hidden="1">
      <c r="A427" s="33" t="s">
        <v>829</v>
      </c>
      <c r="B427" s="34" t="s">
        <v>830</v>
      </c>
      <c r="C427" s="16"/>
      <c r="D427" s="11"/>
      <c r="E427" s="11"/>
      <c r="F427" s="11"/>
    </row>
    <row r="428" spans="1:6" ht="15" hidden="1">
      <c r="A428" s="33" t="s">
        <v>831</v>
      </c>
      <c r="B428" s="34" t="s">
        <v>832</v>
      </c>
      <c r="C428" s="16"/>
      <c r="D428" s="11"/>
      <c r="E428" s="11"/>
      <c r="F428" s="11"/>
    </row>
    <row r="429" spans="1:6" ht="15" hidden="1">
      <c r="A429" s="33" t="s">
        <v>833</v>
      </c>
      <c r="B429" s="34" t="s">
        <v>834</v>
      </c>
      <c r="C429" s="16"/>
      <c r="D429" s="11"/>
      <c r="E429" s="11"/>
      <c r="F429" s="11"/>
    </row>
    <row r="430" spans="1:6" ht="15" hidden="1">
      <c r="A430" s="33" t="s">
        <v>835</v>
      </c>
      <c r="B430" s="34" t="s">
        <v>836</v>
      </c>
      <c r="C430" s="16"/>
      <c r="D430" s="11"/>
      <c r="E430" s="11"/>
      <c r="F430" s="11"/>
    </row>
    <row r="431" spans="1:6" ht="15" hidden="1">
      <c r="A431" s="33" t="s">
        <v>837</v>
      </c>
      <c r="B431" s="34" t="s">
        <v>838</v>
      </c>
      <c r="C431" s="16"/>
      <c r="D431" s="11"/>
      <c r="E431" s="11"/>
      <c r="F431" s="11"/>
    </row>
    <row r="432" spans="1:6" ht="15" hidden="1">
      <c r="A432" s="33" t="s">
        <v>839</v>
      </c>
      <c r="B432" s="34" t="s">
        <v>840</v>
      </c>
      <c r="C432" s="16"/>
      <c r="D432" s="11"/>
      <c r="E432" s="11"/>
      <c r="F432" s="11"/>
    </row>
    <row r="433" spans="1:6" ht="15" hidden="1">
      <c r="A433" s="33" t="s">
        <v>841</v>
      </c>
      <c r="B433" s="34" t="s">
        <v>842</v>
      </c>
      <c r="C433" s="16"/>
      <c r="D433" s="11"/>
      <c r="E433" s="11"/>
      <c r="F433" s="11"/>
    </row>
    <row r="434" spans="1:6" ht="15" hidden="1">
      <c r="A434" s="33" t="s">
        <v>843</v>
      </c>
      <c r="B434" s="34" t="s">
        <v>844</v>
      </c>
      <c r="C434" s="16"/>
      <c r="D434" s="11"/>
      <c r="E434" s="11"/>
      <c r="F434" s="11"/>
    </row>
    <row r="435" spans="1:6" ht="15">
      <c r="A435" s="33" t="s">
        <v>845</v>
      </c>
      <c r="B435" s="34" t="s">
        <v>846</v>
      </c>
      <c r="C435" s="16">
        <v>10</v>
      </c>
      <c r="D435" s="11"/>
      <c r="E435" s="11"/>
      <c r="F435" s="11"/>
    </row>
    <row r="436" spans="1:6" ht="15" hidden="1">
      <c r="A436" s="33" t="s">
        <v>847</v>
      </c>
      <c r="B436" s="34" t="s">
        <v>848</v>
      </c>
      <c r="C436" s="16"/>
      <c r="D436" s="11"/>
      <c r="E436" s="11"/>
      <c r="F436" s="11"/>
    </row>
    <row r="437" spans="1:6" ht="15" hidden="1">
      <c r="A437" s="33" t="s">
        <v>849</v>
      </c>
      <c r="B437" s="34" t="s">
        <v>54</v>
      </c>
      <c r="C437" s="16"/>
      <c r="D437" s="11"/>
      <c r="E437" s="11"/>
      <c r="F437" s="11"/>
    </row>
    <row r="438" spans="1:6" ht="15" hidden="1">
      <c r="A438" s="33" t="s">
        <v>850</v>
      </c>
      <c r="B438" s="34" t="s">
        <v>851</v>
      </c>
      <c r="C438" s="16"/>
      <c r="D438" s="11"/>
      <c r="E438" s="11"/>
      <c r="F438" s="11"/>
    </row>
    <row r="439" spans="1:6" ht="15" hidden="1">
      <c r="A439" s="33" t="s">
        <v>852</v>
      </c>
      <c r="B439" s="34" t="s">
        <v>853</v>
      </c>
      <c r="C439" s="16"/>
      <c r="D439" s="11"/>
      <c r="E439" s="11"/>
      <c r="F439" s="11"/>
    </row>
    <row r="440" spans="1:6" ht="15" hidden="1">
      <c r="A440" s="33" t="s">
        <v>854</v>
      </c>
      <c r="B440" s="34" t="s">
        <v>855</v>
      </c>
      <c r="C440" s="16"/>
      <c r="D440" s="11"/>
      <c r="E440" s="11"/>
      <c r="F440" s="11"/>
    </row>
    <row r="441" spans="1:6" ht="15" hidden="1">
      <c r="A441" s="33" t="s">
        <v>856</v>
      </c>
      <c r="B441" s="34" t="s">
        <v>857</v>
      </c>
      <c r="C441" s="16"/>
      <c r="D441" s="11"/>
      <c r="E441" s="11"/>
      <c r="F441" s="11"/>
    </row>
    <row r="442" spans="1:6" ht="15" hidden="1">
      <c r="A442" s="33" t="s">
        <v>858</v>
      </c>
      <c r="B442" s="34" t="s">
        <v>859</v>
      </c>
      <c r="C442" s="16"/>
      <c r="D442" s="11"/>
      <c r="E442" s="11"/>
      <c r="F442" s="11"/>
    </row>
    <row r="443" spans="1:6" ht="15" hidden="1">
      <c r="A443" s="33" t="s">
        <v>860</v>
      </c>
      <c r="B443" s="34" t="s">
        <v>861</v>
      </c>
      <c r="C443" s="16"/>
      <c r="D443" s="11"/>
      <c r="E443" s="11"/>
      <c r="F443" s="11"/>
    </row>
    <row r="444" spans="1:6" ht="15" hidden="1">
      <c r="A444" s="33" t="s">
        <v>862</v>
      </c>
      <c r="B444" s="34" t="s">
        <v>863</v>
      </c>
      <c r="C444" s="16"/>
      <c r="D444" s="11"/>
      <c r="E444" s="11"/>
      <c r="F444" s="11"/>
    </row>
    <row r="445" spans="1:6" ht="15" hidden="1">
      <c r="A445" s="33" t="s">
        <v>864</v>
      </c>
      <c r="B445" s="34" t="s">
        <v>865</v>
      </c>
      <c r="C445" s="16"/>
      <c r="D445" s="11"/>
      <c r="E445" s="11"/>
      <c r="F445" s="11"/>
    </row>
    <row r="446" spans="1:6" ht="15" hidden="1">
      <c r="A446" s="33" t="s">
        <v>866</v>
      </c>
      <c r="B446" s="34" t="s">
        <v>54</v>
      </c>
      <c r="C446" s="16"/>
      <c r="D446" s="11"/>
      <c r="E446" s="11"/>
      <c r="F446" s="11"/>
    </row>
    <row r="447" spans="1:6" ht="15" hidden="1">
      <c r="A447" s="33" t="s">
        <v>867</v>
      </c>
      <c r="B447" s="34" t="s">
        <v>868</v>
      </c>
      <c r="C447" s="16"/>
      <c r="D447" s="11"/>
      <c r="E447" s="11"/>
      <c r="F447" s="11"/>
    </row>
    <row r="448" spans="1:6" ht="15" hidden="1">
      <c r="A448" s="33" t="s">
        <v>869</v>
      </c>
      <c r="B448" s="34" t="s">
        <v>870</v>
      </c>
      <c r="C448" s="16"/>
      <c r="D448" s="11"/>
      <c r="E448" s="11"/>
      <c r="F448" s="11"/>
    </row>
    <row r="449" spans="1:6" ht="15" hidden="1">
      <c r="A449" s="33" t="s">
        <v>871</v>
      </c>
      <c r="B449" s="34" t="s">
        <v>54</v>
      </c>
      <c r="C449" s="16"/>
      <c r="D449" s="11"/>
      <c r="E449" s="11"/>
      <c r="F449" s="11"/>
    </row>
    <row r="450" spans="1:6" ht="15" hidden="1">
      <c r="A450" s="33" t="s">
        <v>872</v>
      </c>
      <c r="B450" s="34" t="s">
        <v>873</v>
      </c>
      <c r="C450" s="16"/>
      <c r="D450" s="11"/>
      <c r="E450" s="11"/>
      <c r="F450" s="11"/>
    </row>
    <row r="451" spans="1:6" ht="15" hidden="1">
      <c r="A451" s="33" t="s">
        <v>874</v>
      </c>
      <c r="B451" s="34" t="s">
        <v>875</v>
      </c>
      <c r="C451" s="16"/>
      <c r="D451" s="11"/>
      <c r="E451" s="11"/>
      <c r="F451" s="11"/>
    </row>
    <row r="452" spans="1:6" ht="15" hidden="1">
      <c r="A452" s="33" t="s">
        <v>876</v>
      </c>
      <c r="B452" s="34" t="s">
        <v>877</v>
      </c>
      <c r="C452" s="16"/>
      <c r="D452" s="11"/>
      <c r="E452" s="11"/>
      <c r="F452" s="11"/>
    </row>
    <row r="453" spans="1:6" ht="15" hidden="1">
      <c r="A453" s="33" t="s">
        <v>878</v>
      </c>
      <c r="B453" s="34" t="s">
        <v>879</v>
      </c>
      <c r="C453" s="16"/>
      <c r="D453" s="11"/>
      <c r="E453" s="11"/>
      <c r="F453" s="11"/>
    </row>
    <row r="454" spans="1:6" ht="15" hidden="1">
      <c r="A454" s="33" t="s">
        <v>880</v>
      </c>
      <c r="B454" s="34" t="s">
        <v>881</v>
      </c>
      <c r="C454" s="16"/>
      <c r="D454" s="11"/>
      <c r="E454" s="11"/>
      <c r="F454" s="11"/>
    </row>
    <row r="455" spans="1:6" ht="15" hidden="1">
      <c r="A455" s="33" t="s">
        <v>882</v>
      </c>
      <c r="B455" s="34" t="s">
        <v>883</v>
      </c>
      <c r="C455" s="16"/>
      <c r="D455" s="11"/>
      <c r="E455" s="11"/>
      <c r="F455" s="11"/>
    </row>
    <row r="456" spans="1:6" ht="15" hidden="1">
      <c r="A456" s="33" t="s">
        <v>884</v>
      </c>
      <c r="B456" s="34" t="s">
        <v>885</v>
      </c>
      <c r="C456" s="16"/>
      <c r="D456" s="11"/>
      <c r="E456" s="11"/>
      <c r="F456" s="11"/>
    </row>
    <row r="457" spans="1:6" ht="15" hidden="1">
      <c r="A457" s="33" t="s">
        <v>886</v>
      </c>
      <c r="B457" s="34" t="s">
        <v>887</v>
      </c>
      <c r="C457" s="16"/>
      <c r="D457" s="11"/>
      <c r="E457" s="11"/>
      <c r="F457" s="11"/>
    </row>
    <row r="458" spans="1:6" ht="15" hidden="1">
      <c r="A458" s="33" t="s">
        <v>888</v>
      </c>
      <c r="B458" s="34" t="s">
        <v>54</v>
      </c>
      <c r="C458" s="16"/>
      <c r="D458" s="11"/>
      <c r="E458" s="11"/>
      <c r="F458" s="11"/>
    </row>
    <row r="459" spans="1:6" ht="15" hidden="1">
      <c r="A459" s="33" t="s">
        <v>889</v>
      </c>
      <c r="B459" s="34" t="s">
        <v>890</v>
      </c>
      <c r="C459" s="16"/>
      <c r="D459" s="11"/>
      <c r="E459" s="11"/>
      <c r="F459" s="11"/>
    </row>
    <row r="460" spans="1:6" ht="15" hidden="1">
      <c r="A460" s="33" t="s">
        <v>891</v>
      </c>
      <c r="B460" s="34" t="s">
        <v>892</v>
      </c>
      <c r="C460" s="16"/>
      <c r="D460" s="11"/>
      <c r="E460" s="11"/>
      <c r="F460" s="11"/>
    </row>
    <row r="461" spans="1:6" ht="15" hidden="1">
      <c r="A461" s="33" t="s">
        <v>893</v>
      </c>
      <c r="B461" s="34" t="s">
        <v>894</v>
      </c>
      <c r="C461" s="16"/>
      <c r="D461" s="11"/>
      <c r="E461" s="11"/>
      <c r="F461" s="11"/>
    </row>
    <row r="462" spans="1:6" ht="15" hidden="1">
      <c r="A462" s="33" t="s">
        <v>895</v>
      </c>
      <c r="B462" s="34" t="s">
        <v>92</v>
      </c>
      <c r="C462" s="16"/>
      <c r="D462" s="11"/>
      <c r="E462" s="11"/>
      <c r="F462" s="11"/>
    </row>
    <row r="463" spans="1:6" ht="15" hidden="1">
      <c r="A463" s="33" t="s">
        <v>896</v>
      </c>
      <c r="B463" s="34" t="s">
        <v>897</v>
      </c>
      <c r="C463" s="16"/>
      <c r="D463" s="11"/>
      <c r="E463" s="11"/>
      <c r="F463" s="11"/>
    </row>
    <row r="464" spans="1:6" ht="15" hidden="1">
      <c r="A464" s="33" t="s">
        <v>898</v>
      </c>
      <c r="B464" s="34" t="s">
        <v>899</v>
      </c>
      <c r="C464" s="16"/>
      <c r="D464" s="11"/>
      <c r="E464" s="11"/>
      <c r="F464" s="11"/>
    </row>
    <row r="465" spans="1:6" ht="15" hidden="1">
      <c r="A465" s="33" t="s">
        <v>900</v>
      </c>
      <c r="B465" s="34" t="s">
        <v>54</v>
      </c>
      <c r="C465" s="16"/>
      <c r="D465" s="11"/>
      <c r="E465" s="11"/>
      <c r="F465" s="11"/>
    </row>
    <row r="466" spans="1:6" ht="15" hidden="1">
      <c r="A466" s="33" t="s">
        <v>901</v>
      </c>
      <c r="B466" s="34" t="s">
        <v>902</v>
      </c>
      <c r="C466" s="16"/>
      <c r="D466" s="11"/>
      <c r="E466" s="11"/>
      <c r="F466" s="11"/>
    </row>
    <row r="467" spans="1:6" ht="15" hidden="1">
      <c r="A467" s="33" t="s">
        <v>903</v>
      </c>
      <c r="B467" s="34" t="s">
        <v>904</v>
      </c>
      <c r="C467" s="16"/>
      <c r="D467" s="11"/>
      <c r="E467" s="11"/>
      <c r="F467" s="11"/>
    </row>
    <row r="468" spans="1:6" ht="15" hidden="1">
      <c r="A468" s="33" t="s">
        <v>905</v>
      </c>
      <c r="B468" s="34" t="s">
        <v>906</v>
      </c>
      <c r="C468" s="16"/>
      <c r="D468" s="11"/>
      <c r="E468" s="11"/>
      <c r="F468" s="11"/>
    </row>
    <row r="469" spans="1:6" ht="15" hidden="1">
      <c r="A469" s="33" t="s">
        <v>907</v>
      </c>
      <c r="B469" s="34" t="s">
        <v>908</v>
      </c>
      <c r="C469" s="16"/>
      <c r="D469" s="11"/>
      <c r="E469" s="11"/>
      <c r="F469" s="11"/>
    </row>
    <row r="470" spans="1:6" ht="15" hidden="1">
      <c r="A470" s="33" t="s">
        <v>909</v>
      </c>
      <c r="B470" s="34" t="s">
        <v>54</v>
      </c>
      <c r="C470" s="16"/>
      <c r="D470" s="11"/>
      <c r="E470" s="11"/>
      <c r="F470" s="11"/>
    </row>
    <row r="471" spans="1:6" ht="15" hidden="1">
      <c r="A471" s="33" t="s">
        <v>910</v>
      </c>
      <c r="B471" s="34" t="s">
        <v>911</v>
      </c>
      <c r="C471" s="16"/>
      <c r="D471" s="11"/>
      <c r="E471" s="11"/>
      <c r="F471" s="11"/>
    </row>
    <row r="472" spans="1:6" ht="15">
      <c r="A472" s="33" t="s">
        <v>912</v>
      </c>
      <c r="B472" s="34" t="s">
        <v>913</v>
      </c>
      <c r="C472" s="16">
        <v>26</v>
      </c>
      <c r="D472" s="11">
        <f>D479</f>
        <v>51.92</v>
      </c>
      <c r="E472" s="11"/>
      <c r="F472" s="11"/>
    </row>
    <row r="473" spans="1:6" ht="15" hidden="1">
      <c r="A473" s="33" t="s">
        <v>914</v>
      </c>
      <c r="B473" s="34" t="s">
        <v>915</v>
      </c>
      <c r="C473" s="16"/>
      <c r="D473" s="11"/>
      <c r="E473" s="11"/>
      <c r="F473" s="11"/>
    </row>
    <row r="474" spans="1:6" ht="15" hidden="1">
      <c r="A474" s="33" t="s">
        <v>916</v>
      </c>
      <c r="B474" s="34" t="s">
        <v>917</v>
      </c>
      <c r="C474" s="16"/>
      <c r="D474" s="11"/>
      <c r="E474" s="11"/>
      <c r="F474" s="11"/>
    </row>
    <row r="475" spans="1:6" ht="15" hidden="1">
      <c r="A475" s="33" t="s">
        <v>918</v>
      </c>
      <c r="B475" s="34" t="s">
        <v>919</v>
      </c>
      <c r="C475" s="16"/>
      <c r="D475" s="11"/>
      <c r="E475" s="11"/>
      <c r="F475" s="11"/>
    </row>
    <row r="476" spans="1:6" ht="15" hidden="1">
      <c r="A476" s="33" t="s">
        <v>920</v>
      </c>
      <c r="B476" s="34" t="s">
        <v>921</v>
      </c>
      <c r="C476" s="16"/>
      <c r="D476" s="11"/>
      <c r="E476" s="11"/>
      <c r="F476" s="11"/>
    </row>
    <row r="477" spans="1:6" ht="15" hidden="1">
      <c r="A477" s="33" t="s">
        <v>922</v>
      </c>
      <c r="B477" s="34" t="s">
        <v>923</v>
      </c>
      <c r="C477" s="16"/>
      <c r="D477" s="11"/>
      <c r="E477" s="11"/>
      <c r="F477" s="11"/>
    </row>
    <row r="478" spans="1:6" ht="15" hidden="1">
      <c r="A478" s="33" t="s">
        <v>924</v>
      </c>
      <c r="B478" s="34" t="s">
        <v>925</v>
      </c>
      <c r="C478" s="16"/>
      <c r="D478" s="11"/>
      <c r="E478" s="11"/>
      <c r="F478" s="11"/>
    </row>
    <row r="479" spans="1:6" ht="15">
      <c r="A479" s="33" t="s">
        <v>926</v>
      </c>
      <c r="B479" s="34" t="s">
        <v>927</v>
      </c>
      <c r="C479" s="16"/>
      <c r="D479" s="11">
        <v>51.92</v>
      </c>
      <c r="E479" s="11">
        <v>51.92</v>
      </c>
      <c r="F479" s="11"/>
    </row>
    <row r="480" spans="1:6" ht="15" hidden="1">
      <c r="A480" s="33" t="s">
        <v>928</v>
      </c>
      <c r="B480" s="34" t="s">
        <v>929</v>
      </c>
      <c r="C480" s="16"/>
      <c r="D480" s="11"/>
      <c r="E480" s="11"/>
      <c r="F480" s="11"/>
    </row>
    <row r="481" spans="1:6" ht="15" hidden="1">
      <c r="A481" s="33" t="s">
        <v>930</v>
      </c>
      <c r="B481" s="34" t="s">
        <v>931</v>
      </c>
      <c r="C481" s="16"/>
      <c r="D481" s="11"/>
      <c r="E481" s="11"/>
      <c r="F481" s="11"/>
    </row>
    <row r="482" spans="1:6" ht="15" hidden="1">
      <c r="A482" s="33" t="s">
        <v>932</v>
      </c>
      <c r="B482" s="34" t="s">
        <v>933</v>
      </c>
      <c r="C482" s="16"/>
      <c r="D482" s="11"/>
      <c r="E482" s="11"/>
      <c r="F482" s="11"/>
    </row>
    <row r="483" spans="1:6" ht="15">
      <c r="A483" s="35">
        <v>227</v>
      </c>
      <c r="B483" s="34" t="s">
        <v>27</v>
      </c>
      <c r="C483" s="16">
        <v>15</v>
      </c>
      <c r="D483" s="11">
        <v>18</v>
      </c>
      <c r="E483" s="11"/>
      <c r="F483" s="11">
        <v>18</v>
      </c>
    </row>
    <row r="484" spans="1:6" ht="15">
      <c r="A484" s="35">
        <v>2299901</v>
      </c>
      <c r="B484" s="34" t="s">
        <v>28</v>
      </c>
      <c r="C484" s="16">
        <v>42</v>
      </c>
      <c r="D484" s="11">
        <v>6</v>
      </c>
      <c r="E484" s="11"/>
      <c r="F484" s="11">
        <v>6</v>
      </c>
    </row>
    <row r="485" spans="1:6" ht="15" hidden="1">
      <c r="A485" s="33" t="s">
        <v>934</v>
      </c>
      <c r="B485" s="34" t="s">
        <v>935</v>
      </c>
      <c r="C485" s="16"/>
      <c r="D485" s="11"/>
      <c r="E485" s="11"/>
      <c r="F485" s="11"/>
    </row>
    <row r="486" spans="1:6" ht="15" hidden="1">
      <c r="A486" s="33" t="s">
        <v>936</v>
      </c>
      <c r="B486" s="34" t="s">
        <v>937</v>
      </c>
      <c r="C486" s="16"/>
      <c r="D486" s="11"/>
      <c r="E486" s="11"/>
      <c r="F486" s="11"/>
    </row>
    <row r="487" spans="1:6" ht="15" hidden="1">
      <c r="A487" s="33" t="s">
        <v>938</v>
      </c>
      <c r="B487" s="34" t="s">
        <v>939</v>
      </c>
      <c r="C487" s="16"/>
      <c r="D487" s="11"/>
      <c r="E487" s="11"/>
      <c r="F487" s="11"/>
    </row>
    <row r="488" spans="1:6" ht="15" hidden="1">
      <c r="A488" s="33" t="s">
        <v>940</v>
      </c>
      <c r="B488" s="34" t="s">
        <v>941</v>
      </c>
      <c r="C488" s="16"/>
      <c r="D488" s="11"/>
      <c r="E488" s="11"/>
      <c r="F488" s="11"/>
    </row>
    <row r="489" spans="1:6" ht="15" hidden="1">
      <c r="A489" s="31"/>
      <c r="B489" s="32" t="s">
        <v>942</v>
      </c>
      <c r="C489" s="22"/>
      <c r="D489" s="11"/>
      <c r="E489" s="11"/>
      <c r="F489" s="11"/>
    </row>
    <row r="490" spans="1:6" ht="15" hidden="1">
      <c r="A490" s="33" t="s">
        <v>385</v>
      </c>
      <c r="B490" s="34" t="s">
        <v>386</v>
      </c>
      <c r="C490" s="16"/>
      <c r="D490" s="11"/>
      <c r="E490" s="11"/>
      <c r="F490" s="11"/>
    </row>
    <row r="491" spans="1:6" ht="15" hidden="1">
      <c r="A491" s="33" t="s">
        <v>943</v>
      </c>
      <c r="B491" s="34" t="s">
        <v>944</v>
      </c>
      <c r="C491" s="16"/>
      <c r="D491" s="11"/>
      <c r="E491" s="11"/>
      <c r="F491" s="11"/>
    </row>
    <row r="492" spans="1:6" ht="15" hidden="1">
      <c r="A492" s="33" t="s">
        <v>945</v>
      </c>
      <c r="B492" s="34" t="s">
        <v>946</v>
      </c>
      <c r="C492" s="16"/>
      <c r="D492" s="11"/>
      <c r="E492" s="11"/>
      <c r="F492" s="11"/>
    </row>
    <row r="493" spans="1:6" ht="15" hidden="1">
      <c r="A493" s="33" t="s">
        <v>947</v>
      </c>
      <c r="B493" s="34" t="s">
        <v>948</v>
      </c>
      <c r="C493" s="16"/>
      <c r="D493" s="11"/>
      <c r="E493" s="11"/>
      <c r="F493" s="11"/>
    </row>
    <row r="494" spans="1:6" ht="15" hidden="1">
      <c r="A494" s="33" t="s">
        <v>949</v>
      </c>
      <c r="B494" s="34" t="s">
        <v>950</v>
      </c>
      <c r="C494" s="16"/>
      <c r="D494" s="11"/>
      <c r="E494" s="11"/>
      <c r="F494" s="11"/>
    </row>
    <row r="495" spans="1:6" ht="15" hidden="1">
      <c r="A495" s="33" t="s">
        <v>951</v>
      </c>
      <c r="B495" s="34" t="s">
        <v>952</v>
      </c>
      <c r="C495" s="16"/>
      <c r="D495" s="11"/>
      <c r="E495" s="11"/>
      <c r="F495" s="11"/>
    </row>
    <row r="496" spans="1:6" ht="15" hidden="1">
      <c r="A496" s="33" t="s">
        <v>953</v>
      </c>
      <c r="B496" s="34" t="s">
        <v>948</v>
      </c>
      <c r="C496" s="16"/>
      <c r="D496" s="11"/>
      <c r="E496" s="11"/>
      <c r="F496" s="11"/>
    </row>
    <row r="497" spans="1:6" ht="15" hidden="1">
      <c r="A497" s="33" t="s">
        <v>638</v>
      </c>
      <c r="B497" s="34" t="s">
        <v>639</v>
      </c>
      <c r="C497" s="16"/>
      <c r="D497" s="11"/>
      <c r="E497" s="11"/>
      <c r="F497" s="11"/>
    </row>
    <row r="498" spans="1:6" ht="15" hidden="1">
      <c r="A498" s="33" t="s">
        <v>954</v>
      </c>
      <c r="B498" s="34" t="s">
        <v>955</v>
      </c>
      <c r="C498" s="16"/>
      <c r="D498" s="11"/>
      <c r="E498" s="11"/>
      <c r="F498" s="11"/>
    </row>
    <row r="499" spans="1:6" ht="15" hidden="1">
      <c r="A499" s="33" t="s">
        <v>956</v>
      </c>
      <c r="B499" s="34" t="s">
        <v>957</v>
      </c>
      <c r="C499" s="16"/>
      <c r="D499" s="11"/>
      <c r="E499" s="11"/>
      <c r="F499" s="11"/>
    </row>
    <row r="500" spans="1:6" ht="15" hidden="1">
      <c r="A500" s="33" t="s">
        <v>958</v>
      </c>
      <c r="B500" s="34" t="s">
        <v>959</v>
      </c>
      <c r="C500" s="16"/>
      <c r="D500" s="11"/>
      <c r="E500" s="11"/>
      <c r="F500" s="11"/>
    </row>
    <row r="501" spans="1:6" ht="15" hidden="1">
      <c r="A501" s="33" t="s">
        <v>960</v>
      </c>
      <c r="B501" s="34" t="s">
        <v>961</v>
      </c>
      <c r="C501" s="16"/>
      <c r="D501" s="11"/>
      <c r="E501" s="11"/>
      <c r="F501" s="11"/>
    </row>
    <row r="502" spans="1:6" ht="15" hidden="1">
      <c r="A502" s="33" t="s">
        <v>962</v>
      </c>
      <c r="B502" s="34" t="s">
        <v>963</v>
      </c>
      <c r="C502" s="16"/>
      <c r="D502" s="11"/>
      <c r="E502" s="11"/>
      <c r="F502" s="11"/>
    </row>
    <row r="503" spans="1:6" ht="15" hidden="1">
      <c r="A503" s="33" t="s">
        <v>964</v>
      </c>
      <c r="B503" s="34" t="s">
        <v>965</v>
      </c>
      <c r="C503" s="16"/>
      <c r="D503" s="11"/>
      <c r="E503" s="11"/>
      <c r="F503" s="11"/>
    </row>
    <row r="504" spans="1:6" ht="15" hidden="1">
      <c r="A504" s="33" t="s">
        <v>966</v>
      </c>
      <c r="B504" s="34" t="s">
        <v>967</v>
      </c>
      <c r="C504" s="16"/>
      <c r="D504" s="11"/>
      <c r="E504" s="11"/>
      <c r="F504" s="11"/>
    </row>
    <row r="505" spans="1:6" ht="15" hidden="1">
      <c r="A505" s="33" t="s">
        <v>968</v>
      </c>
      <c r="B505" s="34" t="s">
        <v>969</v>
      </c>
      <c r="C505" s="16"/>
      <c r="D505" s="11"/>
      <c r="E505" s="11"/>
      <c r="F505" s="11"/>
    </row>
    <row r="506" spans="1:6" ht="15" hidden="1">
      <c r="A506" s="33" t="s">
        <v>970</v>
      </c>
      <c r="B506" s="34" t="s">
        <v>971</v>
      </c>
      <c r="C506" s="16"/>
      <c r="D506" s="11"/>
      <c r="E506" s="11"/>
      <c r="F506" s="11"/>
    </row>
    <row r="507" spans="1:6" ht="15" hidden="1">
      <c r="A507" s="33" t="s">
        <v>972</v>
      </c>
      <c r="B507" s="34" t="s">
        <v>973</v>
      </c>
      <c r="C507" s="16"/>
      <c r="D507" s="11"/>
      <c r="E507" s="11"/>
      <c r="F507" s="11"/>
    </row>
    <row r="508" spans="1:6" ht="15" hidden="1">
      <c r="A508" s="33" t="s">
        <v>974</v>
      </c>
      <c r="B508" s="34" t="s">
        <v>975</v>
      </c>
      <c r="C508" s="16"/>
      <c r="D508" s="11"/>
      <c r="E508" s="11"/>
      <c r="F508" s="11"/>
    </row>
    <row r="509" spans="1:6" ht="15" hidden="1">
      <c r="A509" s="33" t="s">
        <v>976</v>
      </c>
      <c r="B509" s="34" t="s">
        <v>977</v>
      </c>
      <c r="C509" s="16"/>
      <c r="D509" s="11"/>
      <c r="E509" s="11"/>
      <c r="F509" s="11"/>
    </row>
    <row r="510" spans="1:6" ht="15" hidden="1">
      <c r="A510" s="33" t="s">
        <v>978</v>
      </c>
      <c r="B510" s="34" t="s">
        <v>979</v>
      </c>
      <c r="C510" s="16"/>
      <c r="D510" s="11"/>
      <c r="E510" s="11"/>
      <c r="F510" s="11"/>
    </row>
    <row r="511" spans="1:6" ht="15" hidden="1">
      <c r="A511" s="33" t="s">
        <v>980</v>
      </c>
      <c r="B511" s="34" t="s">
        <v>981</v>
      </c>
      <c r="C511" s="16"/>
      <c r="D511" s="11"/>
      <c r="E511" s="11"/>
      <c r="F511" s="11"/>
    </row>
    <row r="512" spans="1:6" ht="15" hidden="1">
      <c r="A512" s="33" t="s">
        <v>982</v>
      </c>
      <c r="B512" s="34" t="s">
        <v>983</v>
      </c>
      <c r="C512" s="16"/>
      <c r="D512" s="11"/>
      <c r="E512" s="11"/>
      <c r="F512" s="11"/>
    </row>
    <row r="513" spans="1:6" ht="15" hidden="1">
      <c r="A513" s="33" t="s">
        <v>984</v>
      </c>
      <c r="B513" s="34" t="s">
        <v>985</v>
      </c>
      <c r="C513" s="16"/>
      <c r="D513" s="11"/>
      <c r="E513" s="11"/>
      <c r="F513" s="11"/>
    </row>
    <row r="514" spans="1:6" ht="15" hidden="1">
      <c r="A514" s="33" t="s">
        <v>986</v>
      </c>
      <c r="B514" s="34" t="s">
        <v>987</v>
      </c>
      <c r="C514" s="16"/>
      <c r="D514" s="11"/>
      <c r="E514" s="11"/>
      <c r="F514" s="11"/>
    </row>
    <row r="515" spans="1:6" ht="15" hidden="1">
      <c r="A515" s="33" t="s">
        <v>988</v>
      </c>
      <c r="B515" s="34" t="s">
        <v>989</v>
      </c>
      <c r="C515" s="16"/>
      <c r="D515" s="11"/>
      <c r="E515" s="11"/>
      <c r="F515" s="11"/>
    </row>
    <row r="516" spans="1:6" ht="15" hidden="1">
      <c r="A516" s="33" t="s">
        <v>990</v>
      </c>
      <c r="B516" s="34" t="s">
        <v>991</v>
      </c>
      <c r="C516" s="16"/>
      <c r="D516" s="11"/>
      <c r="E516" s="11"/>
      <c r="F516" s="11"/>
    </row>
    <row r="517" spans="1:6" ht="15" hidden="1">
      <c r="A517" s="33" t="s">
        <v>675</v>
      </c>
      <c r="B517" s="34" t="s">
        <v>676</v>
      </c>
      <c r="C517" s="16"/>
      <c r="D517" s="11"/>
      <c r="E517" s="11"/>
      <c r="F517" s="11"/>
    </row>
    <row r="518" spans="1:6" ht="15" hidden="1">
      <c r="A518" s="33" t="s">
        <v>992</v>
      </c>
      <c r="B518" s="34" t="s">
        <v>993</v>
      </c>
      <c r="C518" s="16"/>
      <c r="D518" s="11"/>
      <c r="E518" s="11"/>
      <c r="F518" s="11"/>
    </row>
    <row r="519" spans="1:6" ht="15" hidden="1">
      <c r="A519" s="33" t="s">
        <v>994</v>
      </c>
      <c r="B519" s="34" t="s">
        <v>948</v>
      </c>
      <c r="C519" s="16"/>
      <c r="D519" s="11"/>
      <c r="E519" s="11"/>
      <c r="F519" s="11"/>
    </row>
    <row r="520" spans="1:6" ht="15" hidden="1">
      <c r="A520" s="33" t="s">
        <v>995</v>
      </c>
      <c r="B520" s="34" t="s">
        <v>996</v>
      </c>
      <c r="C520" s="16"/>
      <c r="D520" s="11"/>
      <c r="E520" s="11"/>
      <c r="F520" s="11"/>
    </row>
    <row r="521" spans="1:6" ht="15" hidden="1">
      <c r="A521" s="33" t="s">
        <v>997</v>
      </c>
      <c r="B521" s="34" t="s">
        <v>998</v>
      </c>
      <c r="C521" s="16"/>
      <c r="D521" s="11"/>
      <c r="E521" s="11"/>
      <c r="F521" s="11"/>
    </row>
    <row r="522" spans="1:6" ht="15" hidden="1">
      <c r="A522" s="33" t="s">
        <v>999</v>
      </c>
      <c r="B522" s="34" t="s">
        <v>1000</v>
      </c>
      <c r="C522" s="16"/>
      <c r="D522" s="11"/>
      <c r="E522" s="11"/>
      <c r="F522" s="11"/>
    </row>
    <row r="523" spans="1:6" ht="15" hidden="1">
      <c r="A523" s="33" t="s">
        <v>1001</v>
      </c>
      <c r="B523" s="34" t="s">
        <v>1002</v>
      </c>
      <c r="C523" s="16"/>
      <c r="D523" s="11"/>
      <c r="E523" s="11"/>
      <c r="F523" s="11"/>
    </row>
    <row r="524" spans="1:6" ht="15" hidden="1">
      <c r="A524" s="33" t="s">
        <v>1003</v>
      </c>
      <c r="B524" s="34" t="s">
        <v>1004</v>
      </c>
      <c r="C524" s="16"/>
      <c r="D524" s="11"/>
      <c r="E524" s="11"/>
      <c r="F524" s="11"/>
    </row>
    <row r="525" spans="1:6" ht="15" hidden="1">
      <c r="A525" s="33" t="s">
        <v>1005</v>
      </c>
      <c r="B525" s="34" t="s">
        <v>1006</v>
      </c>
      <c r="C525" s="16"/>
      <c r="D525" s="11"/>
      <c r="E525" s="11"/>
      <c r="F525" s="11"/>
    </row>
    <row r="526" spans="1:6" ht="15" hidden="1">
      <c r="A526" s="33" t="s">
        <v>1007</v>
      </c>
      <c r="B526" s="34" t="s">
        <v>1008</v>
      </c>
      <c r="C526" s="16"/>
      <c r="D526" s="11"/>
      <c r="E526" s="11"/>
      <c r="F526" s="11"/>
    </row>
    <row r="527" spans="1:6" ht="15" hidden="1">
      <c r="A527" s="33" t="s">
        <v>1009</v>
      </c>
      <c r="B527" s="34" t="s">
        <v>1010</v>
      </c>
      <c r="C527" s="16"/>
      <c r="D527" s="11"/>
      <c r="E527" s="11"/>
      <c r="F527" s="11"/>
    </row>
    <row r="528" spans="1:6" ht="15" hidden="1">
      <c r="A528" s="33" t="s">
        <v>1011</v>
      </c>
      <c r="B528" s="34" t="s">
        <v>1012</v>
      </c>
      <c r="C528" s="16"/>
      <c r="D528" s="11"/>
      <c r="E528" s="11"/>
      <c r="F528" s="11"/>
    </row>
    <row r="529" spans="1:6" ht="15" hidden="1">
      <c r="A529" s="33" t="s">
        <v>1013</v>
      </c>
      <c r="B529" s="34" t="s">
        <v>1014</v>
      </c>
      <c r="C529" s="16"/>
      <c r="D529" s="11"/>
      <c r="E529" s="11"/>
      <c r="F529" s="11"/>
    </row>
    <row r="530" spans="1:6" ht="15" hidden="1">
      <c r="A530" s="33" t="s">
        <v>1015</v>
      </c>
      <c r="B530" s="34" t="s">
        <v>1016</v>
      </c>
      <c r="C530" s="16"/>
      <c r="D530" s="11"/>
      <c r="E530" s="11"/>
      <c r="F530" s="11"/>
    </row>
    <row r="531" spans="1:6" ht="15" hidden="1">
      <c r="A531" s="33" t="s">
        <v>1017</v>
      </c>
      <c r="B531" s="34" t="s">
        <v>1018</v>
      </c>
      <c r="C531" s="16"/>
      <c r="D531" s="11"/>
      <c r="E531" s="11"/>
      <c r="F531" s="11"/>
    </row>
    <row r="532" spans="1:6" ht="15" hidden="1">
      <c r="A532" s="33" t="s">
        <v>1019</v>
      </c>
      <c r="B532" s="34" t="s">
        <v>1020</v>
      </c>
      <c r="C532" s="16"/>
      <c r="D532" s="11"/>
      <c r="E532" s="11"/>
      <c r="F532" s="11"/>
    </row>
    <row r="533" spans="1:6" ht="15" hidden="1">
      <c r="A533" s="33" t="s">
        <v>934</v>
      </c>
      <c r="B533" s="34" t="s">
        <v>935</v>
      </c>
      <c r="C533" s="16"/>
      <c r="D533" s="11"/>
      <c r="E533" s="11"/>
      <c r="F533" s="11"/>
    </row>
    <row r="534" spans="1:6" ht="15" hidden="1">
      <c r="A534" s="33" t="s">
        <v>1021</v>
      </c>
      <c r="B534" s="34" t="s">
        <v>1022</v>
      </c>
      <c r="C534" s="16"/>
      <c r="D534" s="11"/>
      <c r="E534" s="11"/>
      <c r="F534" s="11"/>
    </row>
    <row r="535" spans="1:6" ht="15" hidden="1">
      <c r="A535" s="33" t="s">
        <v>1048</v>
      </c>
      <c r="B535" s="34" t="s">
        <v>1049</v>
      </c>
      <c r="C535" s="16"/>
      <c r="D535" s="11"/>
      <c r="E535" s="11"/>
      <c r="F535" s="11"/>
    </row>
  </sheetData>
  <sheetProtection/>
  <mergeCells count="5">
    <mergeCell ref="A2:F2"/>
    <mergeCell ref="A5:B5"/>
    <mergeCell ref="D5:F5"/>
    <mergeCell ref="C3:C4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4"/>
  <sheetViews>
    <sheetView workbookViewId="0" topLeftCell="A2">
      <selection activeCell="B4" sqref="B4"/>
    </sheetView>
  </sheetViews>
  <sheetFormatPr defaultColWidth="9.00390625" defaultRowHeight="15"/>
  <cols>
    <col min="1" max="1" width="17.140625" style="0" customWidth="1"/>
    <col min="2" max="2" width="43.140625" style="0" customWidth="1"/>
    <col min="3" max="3" width="19.421875" style="19" customWidth="1"/>
    <col min="4" max="4" width="9.00390625" style="19" customWidth="1"/>
    <col min="5" max="5" width="11.00390625" style="19" bestFit="1" customWidth="1"/>
    <col min="6" max="7" width="13.00390625" style="19" bestFit="1" customWidth="1"/>
    <col min="8" max="8" width="7.421875" style="19" customWidth="1"/>
    <col min="9" max="11" width="9.00390625" style="19" customWidth="1"/>
    <col min="12" max="12" width="13.00390625" style="19" bestFit="1" customWidth="1"/>
  </cols>
  <sheetData>
    <row r="1" ht="18" customHeight="1">
      <c r="A1" s="1" t="s">
        <v>36</v>
      </c>
    </row>
    <row r="2" spans="1:12" ht="24">
      <c r="A2" s="55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4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ht="14.25">
      <c r="L4" s="5" t="s">
        <v>2</v>
      </c>
    </row>
    <row r="5" spans="1:12" ht="14.25">
      <c r="A5" s="11" t="s">
        <v>38</v>
      </c>
      <c r="B5" s="11"/>
      <c r="C5" s="11" t="s">
        <v>39</v>
      </c>
      <c r="D5" s="11" t="s">
        <v>33</v>
      </c>
      <c r="E5" s="56" t="s">
        <v>40</v>
      </c>
      <c r="F5" s="56" t="s">
        <v>41</v>
      </c>
      <c r="G5" s="56" t="s">
        <v>42</v>
      </c>
      <c r="H5" s="11" t="s">
        <v>13</v>
      </c>
      <c r="I5" s="11"/>
      <c r="J5" s="56" t="s">
        <v>43</v>
      </c>
      <c r="K5" s="11" t="s">
        <v>18</v>
      </c>
      <c r="L5" s="56" t="s">
        <v>44</v>
      </c>
    </row>
    <row r="6" spans="1:12" ht="28.5">
      <c r="A6" s="11" t="s">
        <v>45</v>
      </c>
      <c r="B6" s="11" t="s">
        <v>46</v>
      </c>
      <c r="C6" s="11"/>
      <c r="D6" s="11"/>
      <c r="E6" s="11"/>
      <c r="F6" s="11"/>
      <c r="G6" s="11"/>
      <c r="H6" s="11" t="s">
        <v>47</v>
      </c>
      <c r="I6" s="56" t="s">
        <v>48</v>
      </c>
      <c r="J6" s="11"/>
      <c r="K6" s="11"/>
      <c r="L6" s="11"/>
    </row>
    <row r="7" spans="1:12" ht="14.25">
      <c r="A7" s="13"/>
      <c r="B7" s="11" t="s">
        <v>39</v>
      </c>
      <c r="C7" s="11">
        <f>D7+E7</f>
        <v>1850.91</v>
      </c>
      <c r="D7" s="11"/>
      <c r="E7" s="11">
        <v>1850.91</v>
      </c>
      <c r="F7" s="11"/>
      <c r="G7" s="11"/>
      <c r="H7" s="11"/>
      <c r="I7" s="11"/>
      <c r="J7" s="11"/>
      <c r="K7" s="11"/>
      <c r="L7" s="11"/>
    </row>
    <row r="8" spans="1:12" ht="14.25">
      <c r="A8" s="14" t="s">
        <v>49</v>
      </c>
      <c r="B8" s="15" t="s">
        <v>50</v>
      </c>
      <c r="C8" s="11">
        <f>C12+C21+C27</f>
        <v>637.42</v>
      </c>
      <c r="D8" s="11"/>
      <c r="E8" s="11">
        <f>E12+E21+E27</f>
        <v>637.42</v>
      </c>
      <c r="F8" s="11"/>
      <c r="G8" s="11"/>
      <c r="H8" s="11"/>
      <c r="I8" s="11"/>
      <c r="J8" s="11"/>
      <c r="K8" s="11"/>
      <c r="L8" s="11"/>
    </row>
    <row r="9" spans="1:12" ht="14.25">
      <c r="A9" s="17" t="s">
        <v>51</v>
      </c>
      <c r="B9" s="18" t="s">
        <v>52</v>
      </c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4.25">
      <c r="A10" s="17" t="s">
        <v>53</v>
      </c>
      <c r="B10" s="18" t="s">
        <v>54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4.25">
      <c r="A11" s="17" t="s">
        <v>55</v>
      </c>
      <c r="B11" s="18" t="s">
        <v>56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4.25">
      <c r="A12" s="17" t="s">
        <v>57</v>
      </c>
      <c r="B12" s="18" t="s">
        <v>58</v>
      </c>
      <c r="C12" s="11">
        <v>3</v>
      </c>
      <c r="D12" s="11"/>
      <c r="E12" s="11">
        <v>3</v>
      </c>
      <c r="F12" s="11"/>
      <c r="G12" s="11"/>
      <c r="H12" s="11"/>
      <c r="I12" s="11"/>
      <c r="J12" s="11"/>
      <c r="K12" s="11"/>
      <c r="L12" s="11"/>
    </row>
    <row r="13" spans="1:12" ht="14.25">
      <c r="A13" s="17" t="s">
        <v>59</v>
      </c>
      <c r="B13" s="18" t="s">
        <v>60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4.25">
      <c r="A14" s="17" t="s">
        <v>61</v>
      </c>
      <c r="B14" s="18" t="s">
        <v>62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4.25">
      <c r="A15" s="17" t="s">
        <v>63</v>
      </c>
      <c r="B15" s="18" t="s">
        <v>64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4.25">
      <c r="A16" s="17" t="s">
        <v>65</v>
      </c>
      <c r="B16" s="18" t="s">
        <v>54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4.25">
      <c r="A17" s="17" t="s">
        <v>66</v>
      </c>
      <c r="B17" s="18" t="s">
        <v>67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25">
      <c r="A18" s="17" t="s">
        <v>68</v>
      </c>
      <c r="B18" s="18" t="s">
        <v>69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>
      <c r="A19" s="17" t="s">
        <v>70</v>
      </c>
      <c r="B19" s="18" t="s">
        <v>71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4.25">
      <c r="A20" s="17" t="s">
        <v>72</v>
      </c>
      <c r="B20" s="18" t="s">
        <v>73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4.25">
      <c r="A21" s="17" t="s">
        <v>74</v>
      </c>
      <c r="B21" s="18" t="s">
        <v>54</v>
      </c>
      <c r="C21" s="11">
        <v>506.96</v>
      </c>
      <c r="D21" s="11"/>
      <c r="E21" s="11">
        <v>506.96</v>
      </c>
      <c r="F21" s="11"/>
      <c r="G21" s="11"/>
      <c r="H21" s="11"/>
      <c r="I21" s="11"/>
      <c r="J21" s="11"/>
      <c r="K21" s="11"/>
      <c r="L21" s="11"/>
    </row>
    <row r="22" spans="1:12" ht="14.25">
      <c r="A22" s="17" t="s">
        <v>75</v>
      </c>
      <c r="B22" s="18" t="s">
        <v>56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4.25">
      <c r="A23" s="17" t="s">
        <v>76</v>
      </c>
      <c r="B23" s="18" t="s">
        <v>77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4.25">
      <c r="A24" s="17" t="s">
        <v>78</v>
      </c>
      <c r="B24" s="18" t="s">
        <v>79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4.25">
      <c r="A25" s="17" t="s">
        <v>80</v>
      </c>
      <c r="B25" s="18" t="s">
        <v>81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4.25">
      <c r="A26" s="14" t="s">
        <v>82</v>
      </c>
      <c r="B26" s="15" t="s">
        <v>83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4.25">
      <c r="A27" s="17" t="s">
        <v>84</v>
      </c>
      <c r="B27" s="18" t="s">
        <v>85</v>
      </c>
      <c r="C27" s="11">
        <v>127.46</v>
      </c>
      <c r="D27" s="11"/>
      <c r="E27" s="11">
        <v>127.46</v>
      </c>
      <c r="F27" s="11"/>
      <c r="G27" s="11"/>
      <c r="H27" s="11"/>
      <c r="I27" s="11"/>
      <c r="J27" s="11"/>
      <c r="K27" s="11"/>
      <c r="L27" s="11"/>
    </row>
    <row r="28" spans="1:12" ht="14.25">
      <c r="A28" s="17" t="s">
        <v>86</v>
      </c>
      <c r="B28" s="18" t="s">
        <v>87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4.25">
      <c r="A29" s="17" t="s">
        <v>88</v>
      </c>
      <c r="B29" s="18" t="s">
        <v>54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4.25">
      <c r="A30" s="17" t="s">
        <v>89</v>
      </c>
      <c r="B30" s="18" t="s">
        <v>90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4.25">
      <c r="A31" s="17" t="s">
        <v>91</v>
      </c>
      <c r="B31" s="18" t="s">
        <v>92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4.25">
      <c r="A32" s="17" t="s">
        <v>93</v>
      </c>
      <c r="B32" s="18" t="s">
        <v>94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4.25">
      <c r="A33" s="17" t="s">
        <v>95</v>
      </c>
      <c r="B33" s="18" t="s">
        <v>96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4.25">
      <c r="A34" s="17" t="s">
        <v>97</v>
      </c>
      <c r="B34" s="18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4.25">
      <c r="A35" s="17" t="s">
        <v>98</v>
      </c>
      <c r="B35" s="18" t="s">
        <v>99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4.25">
      <c r="A36" s="17" t="s">
        <v>100</v>
      </c>
      <c r="B36" s="18" t="s">
        <v>101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4.25">
      <c r="A37" s="17" t="s">
        <v>102</v>
      </c>
      <c r="B37" s="18" t="s">
        <v>103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4.25">
      <c r="A38" s="17" t="s">
        <v>104</v>
      </c>
      <c r="B38" s="18" t="s">
        <v>92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4.25">
      <c r="A39" s="17" t="s">
        <v>105</v>
      </c>
      <c r="B39" s="18" t="s">
        <v>106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4.25">
      <c r="A40" s="17" t="s">
        <v>107</v>
      </c>
      <c r="B40" s="18" t="s">
        <v>108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4.25">
      <c r="A41" s="17" t="s">
        <v>109</v>
      </c>
      <c r="B41" s="18" t="s">
        <v>54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4.25">
      <c r="A42" s="14" t="s">
        <v>110</v>
      </c>
      <c r="B42" s="15" t="s">
        <v>56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4.25">
      <c r="A43" s="17" t="s">
        <v>111</v>
      </c>
      <c r="B43" s="18" t="s">
        <v>92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4.25">
      <c r="A44" s="17" t="s">
        <v>112</v>
      </c>
      <c r="B44" s="18" t="s">
        <v>113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4.25">
      <c r="A45" s="17" t="s">
        <v>114</v>
      </c>
      <c r="B45" s="18" t="s">
        <v>115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4.25">
      <c r="A46" s="17" t="s">
        <v>116</v>
      </c>
      <c r="B46" s="18" t="s">
        <v>117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4.25">
      <c r="A47" s="17" t="s">
        <v>118</v>
      </c>
      <c r="B47" s="18" t="s">
        <v>119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4.25">
      <c r="A48" s="17" t="s">
        <v>120</v>
      </c>
      <c r="B48" s="18" t="s">
        <v>121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4.25">
      <c r="A49" s="17" t="s">
        <v>122</v>
      </c>
      <c r="B49" s="18" t="s">
        <v>54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4.25">
      <c r="A50" s="17" t="s">
        <v>123</v>
      </c>
      <c r="B50" s="18" t="s">
        <v>124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4.25">
      <c r="A51" s="17" t="s">
        <v>125</v>
      </c>
      <c r="B51" s="18" t="s">
        <v>126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4.25">
      <c r="A52" s="14" t="s">
        <v>127</v>
      </c>
      <c r="B52" s="15" t="s">
        <v>128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4.25">
      <c r="A53" s="17" t="s">
        <v>129</v>
      </c>
      <c r="B53" s="18" t="s">
        <v>130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4.25">
      <c r="A54" s="17" t="s">
        <v>131</v>
      </c>
      <c r="B54" s="18" t="s">
        <v>54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4.25">
      <c r="A55" s="14" t="s">
        <v>132</v>
      </c>
      <c r="B55" s="15" t="s">
        <v>133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4.25">
      <c r="A56" s="17" t="s">
        <v>134</v>
      </c>
      <c r="B56" s="18" t="s">
        <v>135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4.25">
      <c r="A57" s="17" t="s">
        <v>136</v>
      </c>
      <c r="B57" s="18" t="s">
        <v>92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4.25">
      <c r="A58" s="17" t="s">
        <v>137</v>
      </c>
      <c r="B58" s="18" t="s">
        <v>138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4.25">
      <c r="A59" s="17" t="s">
        <v>139</v>
      </c>
      <c r="B59" s="18" t="s">
        <v>140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4.25">
      <c r="A60" s="17" t="s">
        <v>141</v>
      </c>
      <c r="B60" s="18" t="s">
        <v>54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4.25">
      <c r="A61" s="17" t="s">
        <v>142</v>
      </c>
      <c r="B61" s="18" t="s">
        <v>143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4.25">
      <c r="A62" s="17" t="s">
        <v>144</v>
      </c>
      <c r="B62" s="18" t="s">
        <v>145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4.25">
      <c r="A63" s="17" t="s">
        <v>146</v>
      </c>
      <c r="B63" s="18" t="s">
        <v>54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4.25">
      <c r="A64" s="17" t="s">
        <v>147</v>
      </c>
      <c r="B64" s="18" t="s">
        <v>148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4.25">
      <c r="A65" s="17" t="s">
        <v>149</v>
      </c>
      <c r="B65" s="18" t="s">
        <v>92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4.25">
      <c r="A66" s="14" t="s">
        <v>150</v>
      </c>
      <c r="B66" s="15" t="s">
        <v>151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4.25">
      <c r="A67" s="14" t="s">
        <v>152</v>
      </c>
      <c r="B67" s="15" t="s">
        <v>153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4.25">
      <c r="A68" s="17" t="s">
        <v>154</v>
      </c>
      <c r="B68" s="18" t="s">
        <v>155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4.25">
      <c r="A69" s="17" t="s">
        <v>156</v>
      </c>
      <c r="B69" s="18" t="s">
        <v>157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4.25">
      <c r="A70" s="17" t="s">
        <v>158</v>
      </c>
      <c r="B70" s="18" t="s">
        <v>159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4.25">
      <c r="A71" s="17" t="s">
        <v>160</v>
      </c>
      <c r="B71" s="18" t="s">
        <v>161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4.25">
      <c r="A72" s="14" t="s">
        <v>162</v>
      </c>
      <c r="B72" s="15" t="s">
        <v>54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4.25">
      <c r="A73" s="20" t="s">
        <v>163</v>
      </c>
      <c r="B73" s="21" t="s">
        <v>164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4.25">
      <c r="A74" s="14" t="s">
        <v>165</v>
      </c>
      <c r="B74" s="15" t="s">
        <v>166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4.25">
      <c r="A75" s="20" t="s">
        <v>167</v>
      </c>
      <c r="B75" s="21" t="s">
        <v>54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4.25">
      <c r="A76" s="17" t="s">
        <v>168</v>
      </c>
      <c r="B76" s="18" t="s">
        <v>169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4.25">
      <c r="A77" s="14" t="s">
        <v>170</v>
      </c>
      <c r="B77" s="15" t="s">
        <v>171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4.25">
      <c r="A78" s="17" t="s">
        <v>172</v>
      </c>
      <c r="B78" s="18" t="s">
        <v>54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4.25">
      <c r="A79" s="17" t="s">
        <v>173</v>
      </c>
      <c r="B79" s="18" t="s">
        <v>92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4.25">
      <c r="A80" s="17" t="s">
        <v>174</v>
      </c>
      <c r="B80" s="18" t="s">
        <v>175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4.25">
      <c r="A81" s="17" t="s">
        <v>176</v>
      </c>
      <c r="B81" s="18" t="s">
        <v>177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4.25">
      <c r="A82" s="14" t="s">
        <v>178</v>
      </c>
      <c r="B82" s="15" t="s">
        <v>54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4.25">
      <c r="A83" s="17" t="s">
        <v>179</v>
      </c>
      <c r="B83" s="18" t="s">
        <v>180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4.25">
      <c r="A84" s="17" t="s">
        <v>181</v>
      </c>
      <c r="B84" s="18" t="s">
        <v>92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4.25">
      <c r="A85" s="17" t="s">
        <v>182</v>
      </c>
      <c r="B85" s="18" t="s">
        <v>183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4.25">
      <c r="A86" s="17" t="s">
        <v>184</v>
      </c>
      <c r="B86" s="18" t="s">
        <v>185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4.25">
      <c r="A87" s="17" t="s">
        <v>186</v>
      </c>
      <c r="B87" s="18" t="s">
        <v>54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4.25">
      <c r="A88" s="17" t="s">
        <v>187</v>
      </c>
      <c r="B88" s="18" t="s">
        <v>92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4.25">
      <c r="A89" s="17" t="s">
        <v>188</v>
      </c>
      <c r="B89" s="18" t="s">
        <v>189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4.25">
      <c r="A90" s="17" t="s">
        <v>190</v>
      </c>
      <c r="B90" s="18" t="s">
        <v>191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4.25">
      <c r="A91" s="17" t="s">
        <v>192</v>
      </c>
      <c r="B91" s="18" t="s">
        <v>54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4.25">
      <c r="A92" s="17" t="s">
        <v>193</v>
      </c>
      <c r="B92" s="18" t="s">
        <v>92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4.25">
      <c r="A93" s="17" t="s">
        <v>194</v>
      </c>
      <c r="B93" s="18" t="s">
        <v>195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4.25">
      <c r="A94" s="17" t="s">
        <v>196</v>
      </c>
      <c r="B94" s="18" t="s">
        <v>197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4.25">
      <c r="A95" s="17" t="s">
        <v>198</v>
      </c>
      <c r="B95" s="18" t="s">
        <v>54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4.25">
      <c r="A96" s="17" t="s">
        <v>199</v>
      </c>
      <c r="B96" s="18" t="s">
        <v>200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4.25">
      <c r="A97" s="17" t="s">
        <v>201</v>
      </c>
      <c r="B97" s="18" t="s">
        <v>202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4.25">
      <c r="A98" s="14" t="s">
        <v>203</v>
      </c>
      <c r="B98" s="15" t="s">
        <v>54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4.25">
      <c r="A99" s="17" t="s">
        <v>204</v>
      </c>
      <c r="B99" s="18" t="s">
        <v>205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4.25">
      <c r="A100" s="17" t="s">
        <v>206</v>
      </c>
      <c r="B100" s="18" t="s">
        <v>207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4.25">
      <c r="A101" s="17" t="s">
        <v>208</v>
      </c>
      <c r="B101" s="18" t="s">
        <v>209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4.25">
      <c r="A102" s="17" t="s">
        <v>210</v>
      </c>
      <c r="B102" s="18" t="s">
        <v>211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4.25">
      <c r="A103" s="17" t="s">
        <v>212</v>
      </c>
      <c r="B103" s="18" t="s">
        <v>213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4.25">
      <c r="A104" s="14" t="s">
        <v>214</v>
      </c>
      <c r="B104" s="15" t="s">
        <v>215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4.25">
      <c r="A105" s="14" t="s">
        <v>216</v>
      </c>
      <c r="B105" s="15" t="s">
        <v>217</v>
      </c>
      <c r="C105" s="11">
        <f>C131</f>
        <v>5</v>
      </c>
      <c r="D105" s="11"/>
      <c r="E105" s="11">
        <f>E131</f>
        <v>5</v>
      </c>
      <c r="F105" s="11"/>
      <c r="G105" s="11"/>
      <c r="H105" s="11"/>
      <c r="I105" s="11"/>
      <c r="J105" s="11"/>
      <c r="K105" s="11"/>
      <c r="L105" s="11"/>
    </row>
    <row r="106" spans="1:12" ht="14.25">
      <c r="A106" s="17" t="s">
        <v>218</v>
      </c>
      <c r="B106" s="18" t="s">
        <v>219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4.25">
      <c r="A107" s="20" t="s">
        <v>220</v>
      </c>
      <c r="B107" s="21" t="s">
        <v>221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4.25">
      <c r="A108" s="17" t="s">
        <v>222</v>
      </c>
      <c r="B108" s="18" t="s">
        <v>223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4.25">
      <c r="A109" s="14" t="s">
        <v>224</v>
      </c>
      <c r="B109" s="15" t="s">
        <v>225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4.25">
      <c r="A110" s="17" t="s">
        <v>226</v>
      </c>
      <c r="B110" s="18" t="s">
        <v>54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4.25">
      <c r="A111" s="14" t="s">
        <v>227</v>
      </c>
      <c r="B111" s="15" t="s">
        <v>228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4.25">
      <c r="A112" s="17" t="s">
        <v>229</v>
      </c>
      <c r="B112" s="18" t="s">
        <v>230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4.25">
      <c r="A113" s="14" t="s">
        <v>231</v>
      </c>
      <c r="B113" s="15" t="s">
        <v>232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4.25">
      <c r="A114" s="17" t="s">
        <v>233</v>
      </c>
      <c r="B114" s="18" t="s">
        <v>126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4.25">
      <c r="A115" s="17" t="s">
        <v>234</v>
      </c>
      <c r="B115" s="18" t="s">
        <v>235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4.25">
      <c r="A116" s="17" t="s">
        <v>236</v>
      </c>
      <c r="B116" s="18" t="s">
        <v>237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4.25">
      <c r="A117" s="17" t="s">
        <v>238</v>
      </c>
      <c r="B117" s="18" t="s">
        <v>54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4.25">
      <c r="A118" s="17" t="s">
        <v>239</v>
      </c>
      <c r="B118" s="18" t="s">
        <v>240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4.25">
      <c r="A119" s="17" t="s">
        <v>241</v>
      </c>
      <c r="B119" s="18" t="s">
        <v>242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4.25">
      <c r="A120" s="17" t="s">
        <v>243</v>
      </c>
      <c r="B120" s="18" t="s">
        <v>244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4.25">
      <c r="A121" s="17" t="s">
        <v>245</v>
      </c>
      <c r="B121" s="18" t="s">
        <v>54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4.25">
      <c r="A122" s="14" t="s">
        <v>246</v>
      </c>
      <c r="B122" s="15" t="s">
        <v>247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4.25">
      <c r="A123" s="17" t="s">
        <v>248</v>
      </c>
      <c r="B123" s="18" t="s">
        <v>249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4.25">
      <c r="A124" s="17" t="s">
        <v>250</v>
      </c>
      <c r="B124" s="18" t="s">
        <v>251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4.25">
      <c r="A125" s="14" t="s">
        <v>252</v>
      </c>
      <c r="B125" s="15" t="s">
        <v>54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4.25">
      <c r="A126" s="17" t="s">
        <v>253</v>
      </c>
      <c r="B126" s="18" t="s">
        <v>254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4.25">
      <c r="A127" s="17" t="s">
        <v>255</v>
      </c>
      <c r="B127" s="18" t="s">
        <v>256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4.25">
      <c r="A128" s="17" t="s">
        <v>257</v>
      </c>
      <c r="B128" s="18" t="s">
        <v>258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4.25">
      <c r="A129" s="17" t="s">
        <v>259</v>
      </c>
      <c r="B129" s="18" t="s">
        <v>260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4.25">
      <c r="A130" s="17" t="s">
        <v>261</v>
      </c>
      <c r="B130" s="23" t="s">
        <v>262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4.25">
      <c r="A131" s="14" t="s">
        <v>263</v>
      </c>
      <c r="B131" s="15" t="s">
        <v>264</v>
      </c>
      <c r="C131" s="11">
        <v>5</v>
      </c>
      <c r="D131" s="11"/>
      <c r="E131" s="11">
        <v>5</v>
      </c>
      <c r="F131" s="11"/>
      <c r="G131" s="11"/>
      <c r="H131" s="11"/>
      <c r="I131" s="11"/>
      <c r="J131" s="11"/>
      <c r="K131" s="11"/>
      <c r="L131" s="11"/>
    </row>
    <row r="132" spans="1:12" ht="14.25">
      <c r="A132" s="17" t="s">
        <v>265</v>
      </c>
      <c r="B132" s="23" t="s">
        <v>266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4.25">
      <c r="A133" s="17" t="s">
        <v>267</v>
      </c>
      <c r="B133" s="23" t="s">
        <v>268</v>
      </c>
      <c r="C133" s="11">
        <f>C156+C157</f>
        <v>5</v>
      </c>
      <c r="D133" s="11"/>
      <c r="E133" s="11">
        <f>E156+E157</f>
        <v>5</v>
      </c>
      <c r="F133" s="11"/>
      <c r="G133" s="11"/>
      <c r="H133" s="11"/>
      <c r="I133" s="11"/>
      <c r="J133" s="11"/>
      <c r="K133" s="11"/>
      <c r="L133" s="11"/>
    </row>
    <row r="134" spans="1:12" ht="14.25">
      <c r="A134" s="17" t="s">
        <v>269</v>
      </c>
      <c r="B134" s="23" t="s">
        <v>270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4.25">
      <c r="A135" s="14" t="s">
        <v>271</v>
      </c>
      <c r="B135" s="15" t="s">
        <v>54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4.25">
      <c r="A136" s="17" t="s">
        <v>272</v>
      </c>
      <c r="B136" s="23" t="s">
        <v>273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4.25">
      <c r="A137" s="17" t="s">
        <v>274</v>
      </c>
      <c r="B137" s="23" t="s">
        <v>275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4.25">
      <c r="A138" s="14" t="s">
        <v>276</v>
      </c>
      <c r="B138" s="15" t="s">
        <v>277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4.25">
      <c r="A139" s="17" t="s">
        <v>278</v>
      </c>
      <c r="B139" s="23" t="s">
        <v>279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4.25">
      <c r="A140" s="17" t="s">
        <v>280</v>
      </c>
      <c r="B140" s="18" t="s">
        <v>281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4.25">
      <c r="A141" s="17" t="s">
        <v>282</v>
      </c>
      <c r="B141" s="23" t="s">
        <v>283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4.25">
      <c r="A142" s="17" t="s">
        <v>284</v>
      </c>
      <c r="B142" s="23" t="s">
        <v>285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4.25">
      <c r="A143" s="17" t="s">
        <v>286</v>
      </c>
      <c r="B143" s="23" t="s">
        <v>287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4.25">
      <c r="A144" s="17" t="s">
        <v>288</v>
      </c>
      <c r="B144" s="23" t="s">
        <v>289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4.25">
      <c r="A145" s="17" t="s">
        <v>290</v>
      </c>
      <c r="B145" s="23" t="s">
        <v>291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4.25">
      <c r="A146" s="17" t="s">
        <v>292</v>
      </c>
      <c r="B146" s="23" t="s">
        <v>293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4.25">
      <c r="A147" s="14" t="s">
        <v>294</v>
      </c>
      <c r="B147" s="15" t="s">
        <v>295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4.25">
      <c r="A148" s="17" t="s">
        <v>296</v>
      </c>
      <c r="B148" s="23" t="s">
        <v>297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4.25">
      <c r="A149" s="17" t="s">
        <v>298</v>
      </c>
      <c r="B149" s="18" t="s">
        <v>299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4.25">
      <c r="A150" s="14" t="s">
        <v>300</v>
      </c>
      <c r="B150" s="15" t="s">
        <v>301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4.25">
      <c r="A151" s="17" t="s">
        <v>302</v>
      </c>
      <c r="B151" s="23" t="s">
        <v>303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4.25">
      <c r="A152" s="17" t="s">
        <v>304</v>
      </c>
      <c r="B152" s="23" t="s">
        <v>305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4.25">
      <c r="A153" s="17" t="s">
        <v>306</v>
      </c>
      <c r="B153" s="23" t="s">
        <v>307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4.25">
      <c r="A154" s="17" t="s">
        <v>308</v>
      </c>
      <c r="B154" s="23" t="s">
        <v>309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4.25">
      <c r="A155" s="17" t="s">
        <v>310</v>
      </c>
      <c r="B155" s="23" t="s">
        <v>311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4.25">
      <c r="A156" s="17" t="s">
        <v>312</v>
      </c>
      <c r="B156" s="18" t="s">
        <v>313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4.25">
      <c r="A157" s="17" t="s">
        <v>314</v>
      </c>
      <c r="B157" s="23" t="s">
        <v>315</v>
      </c>
      <c r="C157" s="11">
        <v>5</v>
      </c>
      <c r="D157" s="11"/>
      <c r="E157" s="11">
        <v>5</v>
      </c>
      <c r="F157" s="11"/>
      <c r="G157" s="11"/>
      <c r="H157" s="11"/>
      <c r="I157" s="11"/>
      <c r="J157" s="11"/>
      <c r="K157" s="11"/>
      <c r="L157" s="11"/>
    </row>
    <row r="158" spans="1:12" ht="14.25">
      <c r="A158" s="17" t="s">
        <v>316</v>
      </c>
      <c r="B158" s="23" t="s">
        <v>317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4.25">
      <c r="A159" s="17" t="s">
        <v>318</v>
      </c>
      <c r="B159" s="23" t="s">
        <v>319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4.25">
      <c r="A160" s="17" t="s">
        <v>320</v>
      </c>
      <c r="B160" s="23" t="s">
        <v>54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4.25">
      <c r="A161" s="17" t="s">
        <v>321</v>
      </c>
      <c r="B161" s="23" t="s">
        <v>322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4.25">
      <c r="A162" s="17" t="s">
        <v>323</v>
      </c>
      <c r="B162" s="23" t="s">
        <v>324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4.25">
      <c r="A163" s="17" t="s">
        <v>325</v>
      </c>
      <c r="B163" s="23" t="s">
        <v>326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4.25">
      <c r="A164" s="17" t="s">
        <v>327</v>
      </c>
      <c r="B164" s="23" t="s">
        <v>328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4.25">
      <c r="A165" s="17" t="s">
        <v>329</v>
      </c>
      <c r="B165" s="23" t="s">
        <v>330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4.25">
      <c r="A166" s="14" t="s">
        <v>331</v>
      </c>
      <c r="B166" s="15" t="s">
        <v>332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4.25">
      <c r="A167" s="14" t="s">
        <v>333</v>
      </c>
      <c r="B167" s="15" t="s">
        <v>334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4.25">
      <c r="A168" s="17" t="s">
        <v>335</v>
      </c>
      <c r="B168" s="23" t="s">
        <v>336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4.25">
      <c r="A169" s="24" t="s">
        <v>337</v>
      </c>
      <c r="B169" s="25" t="s">
        <v>338</v>
      </c>
      <c r="C169" s="11">
        <f>C175+C186</f>
        <v>59.54</v>
      </c>
      <c r="D169" s="11"/>
      <c r="E169" s="11">
        <f>E175+E186</f>
        <v>59.54</v>
      </c>
      <c r="F169" s="11"/>
      <c r="G169" s="11"/>
      <c r="H169" s="11"/>
      <c r="I169" s="11"/>
      <c r="J169" s="11"/>
      <c r="K169" s="11"/>
      <c r="L169" s="11"/>
    </row>
    <row r="170" spans="1:12" ht="14.25">
      <c r="A170" s="17" t="s">
        <v>339</v>
      </c>
      <c r="B170" s="18" t="s">
        <v>340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4.25">
      <c r="A171" s="17" t="s">
        <v>341</v>
      </c>
      <c r="B171" s="23" t="s">
        <v>54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4.25">
      <c r="A172" s="17" t="s">
        <v>342</v>
      </c>
      <c r="B172" s="23" t="s">
        <v>56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4.25">
      <c r="A173" s="17" t="s">
        <v>343</v>
      </c>
      <c r="B173" s="23" t="s">
        <v>344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4.25">
      <c r="A174" s="17" t="s">
        <v>345</v>
      </c>
      <c r="B174" s="23" t="s">
        <v>346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4.25">
      <c r="A175" s="17" t="s">
        <v>347</v>
      </c>
      <c r="B175" s="23" t="s">
        <v>348</v>
      </c>
      <c r="C175" s="11">
        <v>54.54</v>
      </c>
      <c r="D175" s="11"/>
      <c r="E175" s="11">
        <v>54.54</v>
      </c>
      <c r="F175" s="11"/>
      <c r="G175" s="11"/>
      <c r="H175" s="11"/>
      <c r="I175" s="11"/>
      <c r="J175" s="11"/>
      <c r="K175" s="11"/>
      <c r="L175" s="11"/>
    </row>
    <row r="176" spans="1:12" ht="14.25">
      <c r="A176" s="14" t="s">
        <v>349</v>
      </c>
      <c r="B176" s="15" t="s">
        <v>350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4.25">
      <c r="A177" s="17" t="s">
        <v>351</v>
      </c>
      <c r="B177" s="23" t="s">
        <v>352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4.25">
      <c r="A178" s="14" t="s">
        <v>353</v>
      </c>
      <c r="B178" s="15" t="s">
        <v>354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4.25">
      <c r="A179" s="17" t="s">
        <v>355</v>
      </c>
      <c r="B179" s="23" t="s">
        <v>356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4.25">
      <c r="A180" s="17" t="s">
        <v>357</v>
      </c>
      <c r="B180" s="23" t="s">
        <v>358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4.25">
      <c r="A181" s="14" t="s">
        <v>359</v>
      </c>
      <c r="B181" s="15" t="s">
        <v>360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4.25">
      <c r="A182" s="17" t="s">
        <v>361</v>
      </c>
      <c r="B182" s="23" t="s">
        <v>362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4.25">
      <c r="A183" s="17" t="s">
        <v>363</v>
      </c>
      <c r="B183" s="23" t="s">
        <v>364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4.25">
      <c r="A184" s="17" t="s">
        <v>365</v>
      </c>
      <c r="B184" s="23" t="s">
        <v>366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4.25">
      <c r="A185" s="17" t="s">
        <v>367</v>
      </c>
      <c r="B185" s="23" t="s">
        <v>368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4.25">
      <c r="A186" s="14" t="s">
        <v>369</v>
      </c>
      <c r="B186" s="15" t="s">
        <v>370</v>
      </c>
      <c r="C186" s="11">
        <v>5</v>
      </c>
      <c r="D186" s="11"/>
      <c r="E186" s="11">
        <v>5</v>
      </c>
      <c r="F186" s="11"/>
      <c r="G186" s="11"/>
      <c r="H186" s="11"/>
      <c r="I186" s="11"/>
      <c r="J186" s="11"/>
      <c r="K186" s="11"/>
      <c r="L186" s="11"/>
    </row>
    <row r="187" spans="1:12" ht="14.25">
      <c r="A187" s="17" t="s">
        <v>371</v>
      </c>
      <c r="B187" s="23" t="s">
        <v>372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4.25">
      <c r="A188" s="17" t="s">
        <v>373</v>
      </c>
      <c r="B188" s="23" t="s">
        <v>374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4.25">
      <c r="A189" s="14" t="s">
        <v>375</v>
      </c>
      <c r="B189" s="15" t="s">
        <v>376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4.25">
      <c r="A190" s="17" t="s">
        <v>377</v>
      </c>
      <c r="B190" s="23" t="s">
        <v>378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4.25">
      <c r="A191" s="17" t="s">
        <v>379</v>
      </c>
      <c r="B191" s="23" t="s">
        <v>380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4.25">
      <c r="A192" s="17" t="s">
        <v>381</v>
      </c>
      <c r="B192" s="23" t="s">
        <v>382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4.25">
      <c r="A193" s="17" t="s">
        <v>383</v>
      </c>
      <c r="B193" s="23" t="s">
        <v>384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4.25">
      <c r="A194" s="24" t="s">
        <v>385</v>
      </c>
      <c r="B194" s="25" t="s">
        <v>386</v>
      </c>
      <c r="C194" s="11">
        <f>C203+C210+C212+C213+C214+C221+C233+C255+C256+C259</f>
        <v>429.91</v>
      </c>
      <c r="D194" s="11"/>
      <c r="E194" s="11">
        <f>E203+E210+E212+E213+E214+E221+E233+E255+E256+E259</f>
        <v>429.91</v>
      </c>
      <c r="F194" s="11"/>
      <c r="G194" s="11"/>
      <c r="H194" s="11"/>
      <c r="I194" s="11"/>
      <c r="J194" s="11"/>
      <c r="K194" s="11"/>
      <c r="L194" s="11"/>
    </row>
    <row r="195" spans="1:12" ht="14.25">
      <c r="A195" s="17" t="s">
        <v>387</v>
      </c>
      <c r="B195" s="23" t="s">
        <v>388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4.25">
      <c r="A196" s="17" t="s">
        <v>389</v>
      </c>
      <c r="B196" s="23" t="s">
        <v>54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4.25">
      <c r="A197" s="17" t="s">
        <v>390</v>
      </c>
      <c r="B197" s="23" t="s">
        <v>56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4.25">
      <c r="A198" s="17" t="s">
        <v>391</v>
      </c>
      <c r="B198" s="18" t="s">
        <v>392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4.25">
      <c r="A199" s="17" t="s">
        <v>393</v>
      </c>
      <c r="B199" s="18" t="s">
        <v>394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4.25">
      <c r="A200" s="17" t="s">
        <v>395</v>
      </c>
      <c r="B200" s="18" t="s">
        <v>126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4.25">
      <c r="A201" s="17" t="s">
        <v>396</v>
      </c>
      <c r="B201" s="23" t="s">
        <v>397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4.25">
      <c r="A202" s="17" t="s">
        <v>398</v>
      </c>
      <c r="B202" s="23" t="s">
        <v>399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4.25">
      <c r="A203" s="17" t="s">
        <v>400</v>
      </c>
      <c r="B203" s="23" t="s">
        <v>401</v>
      </c>
      <c r="C203" s="11">
        <v>34.46</v>
      </c>
      <c r="D203" s="11"/>
      <c r="E203" s="11">
        <v>34.46</v>
      </c>
      <c r="F203" s="11"/>
      <c r="G203" s="11"/>
      <c r="H203" s="11"/>
      <c r="I203" s="11"/>
      <c r="J203" s="11"/>
      <c r="K203" s="11"/>
      <c r="L203" s="11"/>
    </row>
    <row r="204" spans="1:12" ht="14.25">
      <c r="A204" s="17" t="s">
        <v>402</v>
      </c>
      <c r="B204" s="23" t="s">
        <v>403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4.25">
      <c r="A205" s="17" t="s">
        <v>404</v>
      </c>
      <c r="B205" s="23" t="s">
        <v>54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4.25">
      <c r="A206" s="17" t="s">
        <v>405</v>
      </c>
      <c r="B206" s="23" t="s">
        <v>56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4.25">
      <c r="A207" s="17" t="s">
        <v>406</v>
      </c>
      <c r="B207" s="23" t="s">
        <v>407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4.25">
      <c r="A208" s="17" t="s">
        <v>408</v>
      </c>
      <c r="B208" s="23" t="s">
        <v>409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4.25">
      <c r="A209" s="17" t="s">
        <v>410</v>
      </c>
      <c r="B209" s="23" t="s">
        <v>411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4.25">
      <c r="A210" s="17" t="s">
        <v>412</v>
      </c>
      <c r="B210" s="23" t="s">
        <v>413</v>
      </c>
      <c r="C210" s="11">
        <v>0.19</v>
      </c>
      <c r="D210" s="11"/>
      <c r="E210" s="11">
        <v>0.19</v>
      </c>
      <c r="F210" s="11"/>
      <c r="G210" s="11"/>
      <c r="H210" s="11"/>
      <c r="I210" s="11"/>
      <c r="J210" s="11"/>
      <c r="K210" s="11"/>
      <c r="L210" s="11"/>
    </row>
    <row r="211" spans="1:12" ht="14.25">
      <c r="A211" s="17" t="s">
        <v>414</v>
      </c>
      <c r="B211" s="23" t="s">
        <v>415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4.25">
      <c r="A212" s="24" t="s">
        <v>416</v>
      </c>
      <c r="B212" s="26" t="s">
        <v>417</v>
      </c>
      <c r="C212" s="11">
        <v>39.03</v>
      </c>
      <c r="D212" s="11"/>
      <c r="E212" s="11">
        <v>39.03</v>
      </c>
      <c r="F212" s="11"/>
      <c r="G212" s="11"/>
      <c r="H212" s="11"/>
      <c r="I212" s="11"/>
      <c r="J212" s="11"/>
      <c r="K212" s="11"/>
      <c r="L212" s="11"/>
    </row>
    <row r="213" spans="1:12" ht="14.25">
      <c r="A213" s="24" t="s">
        <v>418</v>
      </c>
      <c r="B213" s="26" t="s">
        <v>419</v>
      </c>
      <c r="C213" s="11">
        <v>14.59</v>
      </c>
      <c r="D213" s="11"/>
      <c r="E213" s="11">
        <v>14.59</v>
      </c>
      <c r="F213" s="11"/>
      <c r="G213" s="11"/>
      <c r="H213" s="11"/>
      <c r="I213" s="11"/>
      <c r="J213" s="11"/>
      <c r="K213" s="11"/>
      <c r="L213" s="11"/>
    </row>
    <row r="214" spans="1:12" ht="14.25">
      <c r="A214" s="17" t="s">
        <v>420</v>
      </c>
      <c r="B214" s="23" t="s">
        <v>421</v>
      </c>
      <c r="C214" s="11">
        <v>34</v>
      </c>
      <c r="D214" s="11"/>
      <c r="E214" s="11">
        <v>34</v>
      </c>
      <c r="F214" s="11"/>
      <c r="G214" s="11"/>
      <c r="H214" s="11"/>
      <c r="I214" s="11"/>
      <c r="J214" s="11"/>
      <c r="K214" s="11"/>
      <c r="L214" s="11"/>
    </row>
    <row r="215" spans="1:12" ht="14.25">
      <c r="A215" s="17" t="s">
        <v>422</v>
      </c>
      <c r="B215" s="23" t="s">
        <v>423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4.25">
      <c r="A216" s="17" t="s">
        <v>424</v>
      </c>
      <c r="B216" s="23" t="s">
        <v>425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4.25">
      <c r="A217" s="17" t="s">
        <v>426</v>
      </c>
      <c r="B217" s="18" t="s">
        <v>427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4.25">
      <c r="A218" s="17" t="s">
        <v>428</v>
      </c>
      <c r="B218" s="18" t="s">
        <v>429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4.25">
      <c r="A219" s="17" t="s">
        <v>430</v>
      </c>
      <c r="B219" s="23" t="s">
        <v>431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4.25">
      <c r="A220" s="14" t="s">
        <v>432</v>
      </c>
      <c r="B220" s="15" t="s">
        <v>433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4.25">
      <c r="A221" s="17" t="s">
        <v>434</v>
      </c>
      <c r="B221" s="23" t="s">
        <v>435</v>
      </c>
      <c r="C221" s="11">
        <v>95</v>
      </c>
      <c r="D221" s="11"/>
      <c r="E221" s="11">
        <v>95</v>
      </c>
      <c r="F221" s="11"/>
      <c r="G221" s="11"/>
      <c r="H221" s="11"/>
      <c r="I221" s="11"/>
      <c r="J221" s="11"/>
      <c r="K221" s="11"/>
      <c r="L221" s="11"/>
    </row>
    <row r="222" spans="1:12" ht="14.25">
      <c r="A222" s="17" t="s">
        <v>436</v>
      </c>
      <c r="B222" s="23" t="s">
        <v>437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4.25">
      <c r="A223" s="14" t="s">
        <v>438</v>
      </c>
      <c r="B223" s="15" t="s">
        <v>439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4.25">
      <c r="A224" s="17" t="s">
        <v>440</v>
      </c>
      <c r="B224" s="23" t="s">
        <v>441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4.25">
      <c r="A225" s="14" t="s">
        <v>442</v>
      </c>
      <c r="B225" s="15" t="s">
        <v>443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4.25">
      <c r="A226" s="17" t="s">
        <v>444</v>
      </c>
      <c r="B226" s="23" t="s">
        <v>445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4.25">
      <c r="A227" s="17" t="s">
        <v>446</v>
      </c>
      <c r="B227" s="23" t="s">
        <v>447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4.25">
      <c r="A228" s="17" t="s">
        <v>448</v>
      </c>
      <c r="B228" s="23" t="s">
        <v>449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4.25">
      <c r="A229" s="17" t="s">
        <v>450</v>
      </c>
      <c r="B229" s="23" t="s">
        <v>451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4.25">
      <c r="A230" s="14" t="s">
        <v>452</v>
      </c>
      <c r="B230" s="15" t="s">
        <v>453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4.25">
      <c r="A231" s="17" t="s">
        <v>454</v>
      </c>
      <c r="B231" s="23" t="s">
        <v>455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4.25">
      <c r="A232" s="14" t="s">
        <v>456</v>
      </c>
      <c r="B232" s="15" t="s">
        <v>457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4.25">
      <c r="A233" s="17" t="s">
        <v>458</v>
      </c>
      <c r="B233" s="23" t="s">
        <v>459</v>
      </c>
      <c r="C233" s="11">
        <v>10.57</v>
      </c>
      <c r="D233" s="11"/>
      <c r="E233" s="11">
        <v>10.57</v>
      </c>
      <c r="F233" s="11"/>
      <c r="G233" s="11"/>
      <c r="H233" s="11"/>
      <c r="I233" s="11"/>
      <c r="J233" s="11"/>
      <c r="K233" s="11"/>
      <c r="L233" s="11"/>
    </row>
    <row r="234" spans="1:12" ht="14.25">
      <c r="A234" s="17" t="s">
        <v>460</v>
      </c>
      <c r="B234" s="23" t="s">
        <v>461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4.25">
      <c r="A235" s="17" t="s">
        <v>462</v>
      </c>
      <c r="B235" s="23" t="s">
        <v>463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4.25">
      <c r="A236" s="17" t="s">
        <v>464</v>
      </c>
      <c r="B236" s="23" t="s">
        <v>54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4.25">
      <c r="A237" s="17" t="s">
        <v>465</v>
      </c>
      <c r="B237" s="23" t="s">
        <v>466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4.25">
      <c r="A238" s="17" t="s">
        <v>467</v>
      </c>
      <c r="B238" s="23" t="s">
        <v>468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4.25">
      <c r="A239" s="17" t="s">
        <v>469</v>
      </c>
      <c r="B239" s="23" t="s">
        <v>470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4.25">
      <c r="A240" s="17" t="s">
        <v>471</v>
      </c>
      <c r="B240" s="23" t="s">
        <v>472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4.25">
      <c r="A241" s="17" t="s">
        <v>473</v>
      </c>
      <c r="B241" s="23" t="s">
        <v>474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4.25">
      <c r="A242" s="17" t="s">
        <v>475</v>
      </c>
      <c r="B242" s="23" t="s">
        <v>476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4.25">
      <c r="A243" s="17" t="s">
        <v>477</v>
      </c>
      <c r="B243" s="23" t="s">
        <v>478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4.25">
      <c r="A244" s="17" t="s">
        <v>479</v>
      </c>
      <c r="B244" s="23" t="s">
        <v>480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4.25">
      <c r="A245" s="17" t="s">
        <v>481</v>
      </c>
      <c r="B245" s="23" t="s">
        <v>54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4.25">
      <c r="A246" s="17" t="s">
        <v>482</v>
      </c>
      <c r="B246" s="23" t="s">
        <v>483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4.25">
      <c r="A247" s="14" t="s">
        <v>484</v>
      </c>
      <c r="B247" s="15" t="s">
        <v>485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4.25">
      <c r="A248" s="17" t="s">
        <v>486</v>
      </c>
      <c r="B248" s="18" t="s">
        <v>487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4.25">
      <c r="A249" s="17" t="s">
        <v>488</v>
      </c>
      <c r="B249" s="23" t="s">
        <v>489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4.25">
      <c r="A250" s="17" t="s">
        <v>490</v>
      </c>
      <c r="B250" s="23" t="s">
        <v>491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4.25">
      <c r="A251" s="14" t="s">
        <v>492</v>
      </c>
      <c r="B251" s="15" t="s">
        <v>493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4.25">
      <c r="A252" s="17" t="s">
        <v>494</v>
      </c>
      <c r="B252" s="18" t="s">
        <v>495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4.25">
      <c r="A253" s="17" t="s">
        <v>496</v>
      </c>
      <c r="B253" s="23" t="s">
        <v>497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4.25">
      <c r="A254" s="14" t="s">
        <v>498</v>
      </c>
      <c r="B254" s="15" t="s">
        <v>499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4.25">
      <c r="A255" s="14" t="s">
        <v>498</v>
      </c>
      <c r="B255" s="27" t="s">
        <v>500</v>
      </c>
      <c r="C255" s="11">
        <v>68.64</v>
      </c>
      <c r="D255" s="11"/>
      <c r="E255" s="11">
        <v>68.64</v>
      </c>
      <c r="F255" s="11"/>
      <c r="G255" s="11"/>
      <c r="H255" s="11"/>
      <c r="I255" s="11"/>
      <c r="J255" s="11"/>
      <c r="K255" s="11"/>
      <c r="L255" s="11"/>
    </row>
    <row r="256" spans="1:12" ht="14.25">
      <c r="A256" s="17" t="s">
        <v>501</v>
      </c>
      <c r="B256" s="18" t="s">
        <v>502</v>
      </c>
      <c r="C256" s="11">
        <v>121.68</v>
      </c>
      <c r="D256" s="11"/>
      <c r="E256" s="11">
        <v>121.68</v>
      </c>
      <c r="F256" s="11"/>
      <c r="G256" s="11"/>
      <c r="H256" s="11"/>
      <c r="I256" s="11"/>
      <c r="J256" s="11"/>
      <c r="K256" s="11"/>
      <c r="L256" s="11"/>
    </row>
    <row r="257" spans="1:12" ht="14.25">
      <c r="A257" s="17" t="s">
        <v>503</v>
      </c>
      <c r="B257" s="23" t="s">
        <v>504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4.25">
      <c r="A258" s="17" t="s">
        <v>505</v>
      </c>
      <c r="B258" s="18" t="s">
        <v>506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4.25">
      <c r="A259" s="17" t="s">
        <v>507</v>
      </c>
      <c r="B259" s="18" t="s">
        <v>508</v>
      </c>
      <c r="C259" s="11">
        <v>11.75</v>
      </c>
      <c r="D259" s="11"/>
      <c r="E259" s="11">
        <v>11.75</v>
      </c>
      <c r="F259" s="11"/>
      <c r="G259" s="11"/>
      <c r="H259" s="11"/>
      <c r="I259" s="11"/>
      <c r="J259" s="11"/>
      <c r="K259" s="11"/>
      <c r="L259" s="11"/>
    </row>
    <row r="260" spans="1:12" ht="14.25">
      <c r="A260" s="14" t="s">
        <v>509</v>
      </c>
      <c r="B260" s="15" t="s">
        <v>510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4.25">
      <c r="A261" s="17" t="s">
        <v>511</v>
      </c>
      <c r="B261" s="23" t="s">
        <v>512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4.25">
      <c r="A262" s="28" t="s">
        <v>513</v>
      </c>
      <c r="B262" s="29" t="s">
        <v>514</v>
      </c>
      <c r="C262" s="11">
        <f>C282+C283+C284</f>
        <v>76.71</v>
      </c>
      <c r="D262" s="11"/>
      <c r="E262" s="11">
        <f>E282+E283+E284</f>
        <v>76.71</v>
      </c>
      <c r="F262" s="11"/>
      <c r="G262" s="11"/>
      <c r="H262" s="11"/>
      <c r="I262" s="11"/>
      <c r="J262" s="11"/>
      <c r="K262" s="11"/>
      <c r="L262" s="11"/>
    </row>
    <row r="263" spans="1:12" ht="14.25">
      <c r="A263" s="20" t="s">
        <v>515</v>
      </c>
      <c r="B263" s="21" t="s">
        <v>516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4.25">
      <c r="A264" s="14" t="s">
        <v>517</v>
      </c>
      <c r="B264" s="15" t="s">
        <v>54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4.25">
      <c r="A265" s="17" t="s">
        <v>518</v>
      </c>
      <c r="B265" s="23" t="s">
        <v>519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4.25">
      <c r="A266" s="17" t="s">
        <v>520</v>
      </c>
      <c r="B266" s="23" t="s">
        <v>521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4.25">
      <c r="A267" s="17" t="s">
        <v>522</v>
      </c>
      <c r="B267" s="23" t="s">
        <v>523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4.25">
      <c r="A268" s="14" t="s">
        <v>524</v>
      </c>
      <c r="B268" s="15" t="s">
        <v>525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4.25">
      <c r="A269" s="14" t="s">
        <v>526</v>
      </c>
      <c r="B269" s="15" t="s">
        <v>527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4.25">
      <c r="A270" s="17" t="s">
        <v>528</v>
      </c>
      <c r="B270" s="23" t="s">
        <v>529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4.25">
      <c r="A271" s="17" t="s">
        <v>530</v>
      </c>
      <c r="B271" s="23" t="s">
        <v>531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4.25">
      <c r="A272" s="17" t="s">
        <v>532</v>
      </c>
      <c r="B272" s="18" t="s">
        <v>533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4.25">
      <c r="A273" s="17" t="s">
        <v>534</v>
      </c>
      <c r="B273" s="18" t="s">
        <v>535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4.25">
      <c r="A274" s="17" t="s">
        <v>536</v>
      </c>
      <c r="B274" s="18" t="s">
        <v>537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4.25">
      <c r="A275" s="17" t="s">
        <v>538</v>
      </c>
      <c r="B275" s="23" t="s">
        <v>539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4.25">
      <c r="A276" s="14" t="s">
        <v>540</v>
      </c>
      <c r="B276" s="15" t="s">
        <v>541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4.25">
      <c r="A277" s="17" t="s">
        <v>542</v>
      </c>
      <c r="B277" s="23" t="s">
        <v>543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4.25">
      <c r="A278" s="17" t="s">
        <v>544</v>
      </c>
      <c r="B278" s="23" t="s">
        <v>545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4.25">
      <c r="A279" s="17" t="s">
        <v>546</v>
      </c>
      <c r="B279" s="23" t="s">
        <v>547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4.25">
      <c r="A280" s="17" t="s">
        <v>548</v>
      </c>
      <c r="B280" s="23" t="s">
        <v>549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4.25">
      <c r="A281" s="17" t="s">
        <v>550</v>
      </c>
      <c r="B281" s="23" t="s">
        <v>551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4.25">
      <c r="A282" s="17" t="s">
        <v>552</v>
      </c>
      <c r="B282" s="23" t="s">
        <v>553</v>
      </c>
      <c r="C282" s="11">
        <v>27.84</v>
      </c>
      <c r="D282" s="11"/>
      <c r="E282" s="11">
        <v>27.84</v>
      </c>
      <c r="F282" s="11"/>
      <c r="G282" s="11"/>
      <c r="H282" s="11"/>
      <c r="I282" s="11"/>
      <c r="J282" s="11"/>
      <c r="K282" s="11"/>
      <c r="L282" s="11"/>
    </row>
    <row r="283" spans="1:12" ht="14.25">
      <c r="A283" s="14" t="s">
        <v>554</v>
      </c>
      <c r="B283" s="15" t="s">
        <v>555</v>
      </c>
      <c r="C283" s="11">
        <v>21.07</v>
      </c>
      <c r="D283" s="11"/>
      <c r="E283" s="11">
        <v>21.07</v>
      </c>
      <c r="F283" s="11"/>
      <c r="G283" s="11"/>
      <c r="H283" s="11"/>
      <c r="I283" s="11"/>
      <c r="J283" s="11"/>
      <c r="K283" s="11"/>
      <c r="L283" s="11"/>
    </row>
    <row r="284" spans="1:12" ht="14.25">
      <c r="A284" s="17" t="s">
        <v>556</v>
      </c>
      <c r="B284" s="23" t="s">
        <v>557</v>
      </c>
      <c r="C284" s="11">
        <v>27.8</v>
      </c>
      <c r="D284" s="11"/>
      <c r="E284" s="11">
        <v>27.8</v>
      </c>
      <c r="F284" s="11"/>
      <c r="G284" s="11"/>
      <c r="H284" s="11"/>
      <c r="I284" s="11"/>
      <c r="J284" s="11"/>
      <c r="K284" s="11"/>
      <c r="L284" s="11"/>
    </row>
    <row r="285" spans="1:12" ht="14.25">
      <c r="A285" s="17" t="s">
        <v>558</v>
      </c>
      <c r="B285" s="23" t="s">
        <v>559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4.25">
      <c r="A286" s="17" t="s">
        <v>560</v>
      </c>
      <c r="B286" s="23" t="s">
        <v>561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4.25">
      <c r="A287" s="20" t="s">
        <v>562</v>
      </c>
      <c r="B287" s="21" t="s">
        <v>563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4.25">
      <c r="A288" s="14" t="s">
        <v>564</v>
      </c>
      <c r="B288" s="15" t="s">
        <v>565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4.25">
      <c r="A289" s="17" t="s">
        <v>566</v>
      </c>
      <c r="B289" s="23" t="s">
        <v>567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4.25">
      <c r="A290" s="17">
        <v>2100599</v>
      </c>
      <c r="B290" s="18" t="s">
        <v>568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4.25">
      <c r="A291" s="17" t="s">
        <v>569</v>
      </c>
      <c r="B291" s="23" t="s">
        <v>570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4.25">
      <c r="A292" s="14" t="s">
        <v>571</v>
      </c>
      <c r="B292" s="15" t="s">
        <v>572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4.25">
      <c r="A293" s="17" t="s">
        <v>573</v>
      </c>
      <c r="B293" s="23" t="s">
        <v>574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4.25">
      <c r="A294" s="17" t="s">
        <v>575</v>
      </c>
      <c r="B294" s="23" t="s">
        <v>576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4.25">
      <c r="A295" s="14" t="s">
        <v>577</v>
      </c>
      <c r="B295" s="15" t="s">
        <v>578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4.25">
      <c r="A296" s="17" t="s">
        <v>579</v>
      </c>
      <c r="B296" s="23" t="s">
        <v>580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4.25">
      <c r="A297" s="17" t="s">
        <v>581</v>
      </c>
      <c r="B297" s="23" t="s">
        <v>582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4.25">
      <c r="A298" s="14" t="s">
        <v>583</v>
      </c>
      <c r="B298" s="15" t="s">
        <v>584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4.25">
      <c r="A299" s="17" t="s">
        <v>585</v>
      </c>
      <c r="B299" s="23" t="s">
        <v>586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4.25">
      <c r="A300" s="17" t="s">
        <v>587</v>
      </c>
      <c r="B300" s="23" t="s">
        <v>588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4.25">
      <c r="A301" s="14" t="s">
        <v>589</v>
      </c>
      <c r="B301" s="15" t="s">
        <v>590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4.25">
      <c r="A302" s="17" t="s">
        <v>591</v>
      </c>
      <c r="B302" s="23" t="s">
        <v>54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4.25">
      <c r="A303" s="17" t="s">
        <v>592</v>
      </c>
      <c r="B303" s="18" t="s">
        <v>593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4.25">
      <c r="A304" s="17" t="s">
        <v>594</v>
      </c>
      <c r="B304" s="18" t="s">
        <v>595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4.25">
      <c r="A305" s="17" t="s">
        <v>596</v>
      </c>
      <c r="B305" s="23" t="s">
        <v>597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4.25">
      <c r="A306" s="17" t="s">
        <v>598</v>
      </c>
      <c r="B306" s="23" t="s">
        <v>599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4.25">
      <c r="A307" s="17" t="s">
        <v>600</v>
      </c>
      <c r="B307" s="23" t="s">
        <v>601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4.25">
      <c r="A308" s="17" t="s">
        <v>602</v>
      </c>
      <c r="B308" s="23" t="s">
        <v>603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4.25">
      <c r="A309" s="17" t="s">
        <v>604</v>
      </c>
      <c r="B309" s="23" t="s">
        <v>605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4.25">
      <c r="A310" s="17" t="s">
        <v>606</v>
      </c>
      <c r="B310" s="23" t="s">
        <v>607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4.25">
      <c r="A311" s="17" t="s">
        <v>608</v>
      </c>
      <c r="B311" s="23" t="s">
        <v>609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4.25">
      <c r="A312" s="17" t="s">
        <v>610</v>
      </c>
      <c r="B312" s="23" t="s">
        <v>611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4.25">
      <c r="A313" s="17" t="s">
        <v>612</v>
      </c>
      <c r="B313" s="23" t="s">
        <v>613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4.25">
      <c r="A314" s="17" t="s">
        <v>614</v>
      </c>
      <c r="B314" s="23" t="s">
        <v>615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4.25">
      <c r="A315" s="17" t="s">
        <v>616</v>
      </c>
      <c r="B315" s="23" t="s">
        <v>617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4.25">
      <c r="A316" s="17" t="s">
        <v>618</v>
      </c>
      <c r="B316" s="23" t="s">
        <v>619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4.25">
      <c r="A317" s="17" t="s">
        <v>620</v>
      </c>
      <c r="B317" s="23" t="s">
        <v>621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4.25">
      <c r="A318" s="14" t="s">
        <v>622</v>
      </c>
      <c r="B318" s="15" t="s">
        <v>623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4.25">
      <c r="A319" s="14" t="s">
        <v>624</v>
      </c>
      <c r="B319" s="15" t="s">
        <v>625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4.25">
      <c r="A320" s="17" t="s">
        <v>626</v>
      </c>
      <c r="B320" s="23" t="s">
        <v>627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4.25">
      <c r="A321" s="17" t="s">
        <v>628</v>
      </c>
      <c r="B321" s="23" t="s">
        <v>629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4.25">
      <c r="A322" s="17" t="s">
        <v>630</v>
      </c>
      <c r="B322" s="23" t="s">
        <v>631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4.25">
      <c r="A323" s="14" t="s">
        <v>632</v>
      </c>
      <c r="B323" s="15" t="s">
        <v>633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4.25">
      <c r="A324" s="14" t="s">
        <v>634</v>
      </c>
      <c r="B324" s="15" t="s">
        <v>635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4.25">
      <c r="A325" s="17" t="s">
        <v>636</v>
      </c>
      <c r="B325" s="18" t="s">
        <v>637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5">
      <c r="A326" s="31" t="s">
        <v>638</v>
      </c>
      <c r="B326" s="32" t="s">
        <v>639</v>
      </c>
      <c r="C326" s="11">
        <f>C331+C334+C341</f>
        <v>173.32</v>
      </c>
      <c r="D326" s="11"/>
      <c r="E326" s="11">
        <f>E331+E334+E341</f>
        <v>173.32</v>
      </c>
      <c r="F326" s="11"/>
      <c r="G326" s="11"/>
      <c r="H326" s="11"/>
      <c r="I326" s="11"/>
      <c r="J326" s="11"/>
      <c r="K326" s="11"/>
      <c r="L326" s="11"/>
    </row>
    <row r="327" spans="1:12" ht="15">
      <c r="A327" s="33" t="s">
        <v>640</v>
      </c>
      <c r="B327" s="34" t="s">
        <v>641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5">
      <c r="A328" s="33" t="s">
        <v>642</v>
      </c>
      <c r="B328" s="34" t="s">
        <v>54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5">
      <c r="A329" s="33" t="s">
        <v>643</v>
      </c>
      <c r="B329" s="34" t="s">
        <v>56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5">
      <c r="A330" s="33" t="s">
        <v>644</v>
      </c>
      <c r="B330" s="34" t="s">
        <v>392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5">
      <c r="A331" s="33" t="s">
        <v>645</v>
      </c>
      <c r="B331" s="34" t="s">
        <v>646</v>
      </c>
      <c r="C331" s="11">
        <v>32.87</v>
      </c>
      <c r="D331" s="11"/>
      <c r="E331" s="11">
        <v>32.87</v>
      </c>
      <c r="F331" s="11"/>
      <c r="G331" s="11"/>
      <c r="H331" s="11"/>
      <c r="I331" s="11"/>
      <c r="J331" s="11"/>
      <c r="K331" s="11"/>
      <c r="L331" s="11"/>
    </row>
    <row r="332" spans="1:12" ht="15">
      <c r="A332" s="33" t="s">
        <v>647</v>
      </c>
      <c r="B332" s="34" t="s">
        <v>648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5">
      <c r="A333" s="33" t="s">
        <v>649</v>
      </c>
      <c r="B333" s="34" t="s">
        <v>650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5">
      <c r="A334" s="33" t="s">
        <v>651</v>
      </c>
      <c r="B334" s="34" t="s">
        <v>652</v>
      </c>
      <c r="C334" s="11">
        <v>60.45</v>
      </c>
      <c r="D334" s="11"/>
      <c r="E334" s="11">
        <v>60.45</v>
      </c>
      <c r="F334" s="11"/>
      <c r="G334" s="11"/>
      <c r="H334" s="11"/>
      <c r="I334" s="11"/>
      <c r="J334" s="11"/>
      <c r="K334" s="11"/>
      <c r="L334" s="11"/>
    </row>
    <row r="335" spans="1:12" ht="15">
      <c r="A335" s="33" t="s">
        <v>653</v>
      </c>
      <c r="B335" s="34" t="s">
        <v>654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5">
      <c r="A336" s="33" t="s">
        <v>655</v>
      </c>
      <c r="B336" s="34" t="s">
        <v>656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5">
      <c r="A337" s="33" t="s">
        <v>657</v>
      </c>
      <c r="B337" s="34" t="s">
        <v>658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5">
      <c r="A338" s="33" t="s">
        <v>659</v>
      </c>
      <c r="B338" s="34" t="s">
        <v>660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5">
      <c r="A339" s="33" t="s">
        <v>661</v>
      </c>
      <c r="B339" s="34" t="s">
        <v>662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5">
      <c r="A340" s="33" t="s">
        <v>663</v>
      </c>
      <c r="B340" s="34" t="s">
        <v>664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5">
      <c r="A341" s="33" t="s">
        <v>665</v>
      </c>
      <c r="B341" s="34" t="s">
        <v>666</v>
      </c>
      <c r="C341" s="11">
        <v>80</v>
      </c>
      <c r="D341" s="11"/>
      <c r="E341" s="11">
        <v>80</v>
      </c>
      <c r="F341" s="11"/>
      <c r="G341" s="11"/>
      <c r="H341" s="11"/>
      <c r="I341" s="11"/>
      <c r="J341" s="11"/>
      <c r="K341" s="11"/>
      <c r="L341" s="11"/>
    </row>
    <row r="342" spans="1:12" ht="15">
      <c r="A342" s="33" t="s">
        <v>667</v>
      </c>
      <c r="B342" s="34" t="s">
        <v>668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5">
      <c r="A343" s="33" t="s">
        <v>669</v>
      </c>
      <c r="B343" s="34" t="s">
        <v>670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5">
      <c r="A344" s="33" t="s">
        <v>671</v>
      </c>
      <c r="B344" s="34" t="s">
        <v>672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5">
      <c r="A345" s="33" t="s">
        <v>673</v>
      </c>
      <c r="B345" s="34" t="s">
        <v>674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5">
      <c r="A346" s="31" t="s">
        <v>675</v>
      </c>
      <c r="B346" s="32" t="s">
        <v>676</v>
      </c>
      <c r="C346" s="11">
        <f>C349+C351+C405+C406</f>
        <v>388.09</v>
      </c>
      <c r="D346" s="11"/>
      <c r="E346" s="11">
        <f>E349+E351+E405+E406</f>
        <v>388.09</v>
      </c>
      <c r="F346" s="11"/>
      <c r="G346" s="11"/>
      <c r="H346" s="11"/>
      <c r="I346" s="11"/>
      <c r="J346" s="11"/>
      <c r="K346" s="11"/>
      <c r="L346" s="11"/>
    </row>
    <row r="347" spans="1:12" ht="15">
      <c r="A347" s="33" t="s">
        <v>677</v>
      </c>
      <c r="B347" s="34" t="s">
        <v>678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5">
      <c r="A348" s="33" t="s">
        <v>679</v>
      </c>
      <c r="B348" s="34" t="s">
        <v>54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5">
      <c r="A349" s="33" t="s">
        <v>680</v>
      </c>
      <c r="B349" s="34" t="s">
        <v>92</v>
      </c>
      <c r="C349" s="11">
        <v>146.92</v>
      </c>
      <c r="D349" s="11"/>
      <c r="E349" s="11">
        <v>146.92</v>
      </c>
      <c r="F349" s="11"/>
      <c r="G349" s="11"/>
      <c r="H349" s="11"/>
      <c r="I349" s="11"/>
      <c r="J349" s="11"/>
      <c r="K349" s="11"/>
      <c r="L349" s="11"/>
    </row>
    <row r="350" spans="1:12" ht="15">
      <c r="A350" s="33" t="s">
        <v>681</v>
      </c>
      <c r="B350" s="34" t="s">
        <v>682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5">
      <c r="A351" s="33" t="s">
        <v>683</v>
      </c>
      <c r="B351" s="34" t="s">
        <v>684</v>
      </c>
      <c r="C351" s="11">
        <v>6</v>
      </c>
      <c r="D351" s="11"/>
      <c r="E351" s="11">
        <v>6</v>
      </c>
      <c r="F351" s="11"/>
      <c r="G351" s="11"/>
      <c r="H351" s="11"/>
      <c r="I351" s="11"/>
      <c r="J351" s="11"/>
      <c r="K351" s="11"/>
      <c r="L351" s="11"/>
    </row>
    <row r="352" spans="1:12" ht="15">
      <c r="A352" s="33" t="s">
        <v>685</v>
      </c>
      <c r="B352" s="34" t="s">
        <v>686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5">
      <c r="A353" s="33" t="s">
        <v>687</v>
      </c>
      <c r="B353" s="34" t="s">
        <v>688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5">
      <c r="A354" s="33" t="s">
        <v>689</v>
      </c>
      <c r="B354" s="34" t="s">
        <v>690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5">
      <c r="A355" s="33" t="s">
        <v>691</v>
      </c>
      <c r="B355" s="34" t="s">
        <v>692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5">
      <c r="A356" s="33" t="s">
        <v>693</v>
      </c>
      <c r="B356" s="34" t="s">
        <v>694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5">
      <c r="A357" s="33" t="s">
        <v>695</v>
      </c>
      <c r="B357" s="34" t="s">
        <v>696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5">
      <c r="A358" s="33" t="s">
        <v>697</v>
      </c>
      <c r="B358" s="34" t="s">
        <v>698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5">
      <c r="A359" s="33" t="s">
        <v>699</v>
      </c>
      <c r="B359" s="34" t="s">
        <v>700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5">
      <c r="A360" s="33" t="s">
        <v>701</v>
      </c>
      <c r="B360" s="34" t="s">
        <v>702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5">
      <c r="A361" s="33" t="s">
        <v>703</v>
      </c>
      <c r="B361" s="34" t="s">
        <v>704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5">
      <c r="A362" s="33" t="s">
        <v>705</v>
      </c>
      <c r="B362" s="34" t="s">
        <v>706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5">
      <c r="A363" s="33" t="s">
        <v>707</v>
      </c>
      <c r="B363" s="34" t="s">
        <v>54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5">
      <c r="A364" s="33" t="s">
        <v>708</v>
      </c>
      <c r="B364" s="34" t="s">
        <v>709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5">
      <c r="A365" s="33" t="s">
        <v>710</v>
      </c>
      <c r="B365" s="34" t="s">
        <v>711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5">
      <c r="A366" s="33" t="s">
        <v>712</v>
      </c>
      <c r="B366" s="34" t="s">
        <v>713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5">
      <c r="A367" s="33" t="s">
        <v>714</v>
      </c>
      <c r="B367" s="34" t="s">
        <v>715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5">
      <c r="A368" s="33" t="s">
        <v>716</v>
      </c>
      <c r="B368" s="34" t="s">
        <v>717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5">
      <c r="A369" s="33" t="s">
        <v>718</v>
      </c>
      <c r="B369" s="34" t="s">
        <v>719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5">
      <c r="A370" s="33" t="s">
        <v>720</v>
      </c>
      <c r="B370" s="34" t="s">
        <v>721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5">
      <c r="A371" s="33" t="s">
        <v>722</v>
      </c>
      <c r="B371" s="34" t="s">
        <v>723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5">
      <c r="A372" s="33" t="s">
        <v>724</v>
      </c>
      <c r="B372" s="34" t="s">
        <v>725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5">
      <c r="A373" s="33" t="s">
        <v>726</v>
      </c>
      <c r="B373" s="34" t="s">
        <v>727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5">
      <c r="A374" s="33" t="s">
        <v>728</v>
      </c>
      <c r="B374" s="34" t="s">
        <v>729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5">
      <c r="A375" s="33" t="s">
        <v>730</v>
      </c>
      <c r="B375" s="34" t="s">
        <v>54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5">
      <c r="A376" s="35">
        <v>2130104</v>
      </c>
      <c r="B376" s="34" t="s">
        <v>731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5">
      <c r="A377" s="33" t="s">
        <v>732</v>
      </c>
      <c r="B377" s="34" t="s">
        <v>733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5">
      <c r="A378" s="33" t="s">
        <v>734</v>
      </c>
      <c r="B378" s="34" t="s">
        <v>735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5">
      <c r="A379" s="33" t="s">
        <v>736</v>
      </c>
      <c r="B379" s="34" t="s">
        <v>737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5">
      <c r="A380" s="33" t="s">
        <v>738</v>
      </c>
      <c r="B380" s="34" t="s">
        <v>739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5">
      <c r="A381" s="33" t="s">
        <v>740</v>
      </c>
      <c r="B381" s="34" t="s">
        <v>741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5">
      <c r="A382" s="33" t="s">
        <v>742</v>
      </c>
      <c r="B382" s="34" t="s">
        <v>743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5">
      <c r="A383" s="33" t="s">
        <v>744</v>
      </c>
      <c r="B383" s="34" t="s">
        <v>745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5">
      <c r="A384" s="33" t="s">
        <v>746</v>
      </c>
      <c r="B384" s="34" t="s">
        <v>747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5">
      <c r="A385" s="33" t="s">
        <v>748</v>
      </c>
      <c r="B385" s="34" t="s">
        <v>749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5">
      <c r="A386" s="33" t="s">
        <v>750</v>
      </c>
      <c r="B386" s="34" t="s">
        <v>751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5">
      <c r="A387" s="33" t="s">
        <v>752</v>
      </c>
      <c r="B387" s="34" t="s">
        <v>753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5">
      <c r="A388" s="33" t="s">
        <v>754</v>
      </c>
      <c r="B388" s="34" t="s">
        <v>755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5">
      <c r="A389" s="33" t="s">
        <v>756</v>
      </c>
      <c r="B389" s="34" t="s">
        <v>757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5">
      <c r="A390" s="33" t="s">
        <v>758</v>
      </c>
      <c r="B390" s="34" t="s">
        <v>759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5">
      <c r="A391" s="33" t="s">
        <v>760</v>
      </c>
      <c r="B391" s="34" t="s">
        <v>761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5">
      <c r="A392" s="33" t="s">
        <v>762</v>
      </c>
      <c r="B392" s="34" t="s">
        <v>763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5">
      <c r="A393" s="33" t="s">
        <v>764</v>
      </c>
      <c r="B393" s="34" t="s">
        <v>54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5">
      <c r="A394" s="33" t="s">
        <v>765</v>
      </c>
      <c r="B394" s="34" t="s">
        <v>56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5">
      <c r="A395" s="33" t="s">
        <v>766</v>
      </c>
      <c r="B395" s="34" t="s">
        <v>767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5">
      <c r="A396" s="33" t="s">
        <v>768</v>
      </c>
      <c r="B396" s="34" t="s">
        <v>769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5">
      <c r="A397" s="33" t="s">
        <v>770</v>
      </c>
      <c r="B397" s="34" t="s">
        <v>771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5">
      <c r="A398" s="33" t="s">
        <v>772</v>
      </c>
      <c r="B398" s="34" t="s">
        <v>773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5">
      <c r="A399" s="33" t="s">
        <v>774</v>
      </c>
      <c r="B399" s="34" t="s">
        <v>775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5">
      <c r="A400" s="33" t="s">
        <v>776</v>
      </c>
      <c r="B400" s="34" t="s">
        <v>777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5">
      <c r="A401" s="33" t="s">
        <v>778</v>
      </c>
      <c r="B401" s="34" t="s">
        <v>779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5">
      <c r="A402" s="33" t="s">
        <v>780</v>
      </c>
      <c r="B402" s="34" t="s">
        <v>781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5">
      <c r="A403" s="33" t="s">
        <v>782</v>
      </c>
      <c r="B403" s="34" t="s">
        <v>783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5">
      <c r="A404" s="33" t="s">
        <v>784</v>
      </c>
      <c r="B404" s="34" t="s">
        <v>785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5">
      <c r="A405" s="33" t="s">
        <v>786</v>
      </c>
      <c r="B405" s="34" t="s">
        <v>787</v>
      </c>
      <c r="C405" s="11">
        <v>230.17</v>
      </c>
      <c r="D405" s="11"/>
      <c r="E405" s="11">
        <v>230.17</v>
      </c>
      <c r="F405" s="11"/>
      <c r="G405" s="11"/>
      <c r="H405" s="11"/>
      <c r="I405" s="11"/>
      <c r="J405" s="11"/>
      <c r="K405" s="11"/>
      <c r="L405" s="11"/>
    </row>
    <row r="406" spans="1:12" ht="15">
      <c r="A406" s="33" t="s">
        <v>788</v>
      </c>
      <c r="B406" s="34" t="s">
        <v>789</v>
      </c>
      <c r="C406" s="11">
        <v>5</v>
      </c>
      <c r="D406" s="11"/>
      <c r="E406" s="11">
        <v>5</v>
      </c>
      <c r="F406" s="11"/>
      <c r="G406" s="11"/>
      <c r="H406" s="11"/>
      <c r="I406" s="11"/>
      <c r="J406" s="11"/>
      <c r="K406" s="11"/>
      <c r="L406" s="11"/>
    </row>
    <row r="407" spans="1:12" ht="15">
      <c r="A407" s="33" t="s">
        <v>790</v>
      </c>
      <c r="B407" s="34" t="s">
        <v>791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5">
      <c r="A408" s="33" t="s">
        <v>792</v>
      </c>
      <c r="B408" s="34" t="s">
        <v>793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5">
      <c r="A409" s="33" t="s">
        <v>794</v>
      </c>
      <c r="B409" s="34" t="s">
        <v>795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5">
      <c r="A410" s="33" t="s">
        <v>796</v>
      </c>
      <c r="B410" s="34" t="s">
        <v>797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5">
      <c r="A411" s="33" t="s">
        <v>798</v>
      </c>
      <c r="B411" s="34" t="s">
        <v>799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5">
      <c r="A412" s="33" t="s">
        <v>800</v>
      </c>
      <c r="B412" s="34" t="s">
        <v>801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5">
      <c r="A413" s="33" t="s">
        <v>802</v>
      </c>
      <c r="B413" s="34" t="s">
        <v>803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5">
      <c r="A414" s="33" t="s">
        <v>804</v>
      </c>
      <c r="B414" s="34" t="s">
        <v>805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5">
      <c r="A415" s="33" t="s">
        <v>806</v>
      </c>
      <c r="B415" s="34" t="s">
        <v>807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5">
      <c r="A416" s="33" t="s">
        <v>808</v>
      </c>
      <c r="B416" s="34" t="s">
        <v>54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5">
      <c r="A417" s="33" t="s">
        <v>809</v>
      </c>
      <c r="B417" s="34" t="s">
        <v>810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5">
      <c r="A418" s="33" t="s">
        <v>811</v>
      </c>
      <c r="B418" s="34" t="s">
        <v>812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5">
      <c r="A419" s="33" t="s">
        <v>813</v>
      </c>
      <c r="B419" s="34" t="s">
        <v>814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5">
      <c r="A420" s="33" t="s">
        <v>815</v>
      </c>
      <c r="B420" s="34" t="s">
        <v>816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5">
      <c r="A421" s="33" t="s">
        <v>817</v>
      </c>
      <c r="B421" s="34" t="s">
        <v>818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5">
      <c r="A422" s="33" t="s">
        <v>819</v>
      </c>
      <c r="B422" s="34" t="s">
        <v>820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5">
      <c r="A423" s="33" t="s">
        <v>821</v>
      </c>
      <c r="B423" s="34" t="s">
        <v>822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5">
      <c r="A424" s="33" t="s">
        <v>823</v>
      </c>
      <c r="B424" s="34" t="s">
        <v>824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5">
      <c r="A425" s="33" t="s">
        <v>825</v>
      </c>
      <c r="B425" s="34" t="s">
        <v>826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5">
      <c r="A426" s="33" t="s">
        <v>827</v>
      </c>
      <c r="B426" s="34" t="s">
        <v>828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5">
      <c r="A427" s="33" t="s">
        <v>829</v>
      </c>
      <c r="B427" s="34" t="s">
        <v>830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5">
      <c r="A428" s="33" t="s">
        <v>831</v>
      </c>
      <c r="B428" s="34" t="s">
        <v>832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5">
      <c r="A429" s="33" t="s">
        <v>833</v>
      </c>
      <c r="B429" s="34" t="s">
        <v>834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5">
      <c r="A430" s="33" t="s">
        <v>835</v>
      </c>
      <c r="B430" s="34" t="s">
        <v>836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5">
      <c r="A431" s="33" t="s">
        <v>837</v>
      </c>
      <c r="B431" s="34" t="s">
        <v>838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5">
      <c r="A432" s="33" t="s">
        <v>839</v>
      </c>
      <c r="B432" s="34" t="s">
        <v>840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5">
      <c r="A433" s="33" t="s">
        <v>841</v>
      </c>
      <c r="B433" s="34" t="s">
        <v>842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5">
      <c r="A434" s="33" t="s">
        <v>843</v>
      </c>
      <c r="B434" s="34" t="s">
        <v>844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5">
      <c r="A435" s="33" t="s">
        <v>845</v>
      </c>
      <c r="B435" s="34" t="s">
        <v>846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5">
      <c r="A436" s="33" t="s">
        <v>847</v>
      </c>
      <c r="B436" s="34" t="s">
        <v>848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5">
      <c r="A437" s="33" t="s">
        <v>849</v>
      </c>
      <c r="B437" s="34" t="s">
        <v>54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5">
      <c r="A438" s="33" t="s">
        <v>850</v>
      </c>
      <c r="B438" s="34" t="s">
        <v>851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5">
      <c r="A439" s="33" t="s">
        <v>852</v>
      </c>
      <c r="B439" s="34" t="s">
        <v>853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5">
      <c r="A440" s="33" t="s">
        <v>854</v>
      </c>
      <c r="B440" s="34" t="s">
        <v>855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5">
      <c r="A441" s="33" t="s">
        <v>856</v>
      </c>
      <c r="B441" s="34" t="s">
        <v>857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5">
      <c r="A442" s="33" t="s">
        <v>858</v>
      </c>
      <c r="B442" s="34" t="s">
        <v>859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5">
      <c r="A443" s="33" t="s">
        <v>860</v>
      </c>
      <c r="B443" s="34" t="s">
        <v>861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5">
      <c r="A444" s="33" t="s">
        <v>862</v>
      </c>
      <c r="B444" s="34" t="s">
        <v>863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5">
      <c r="A445" s="33" t="s">
        <v>864</v>
      </c>
      <c r="B445" s="34" t="s">
        <v>865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5">
      <c r="A446" s="33" t="s">
        <v>866</v>
      </c>
      <c r="B446" s="34" t="s">
        <v>54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5">
      <c r="A447" s="33" t="s">
        <v>867</v>
      </c>
      <c r="B447" s="34" t="s">
        <v>868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5">
      <c r="A448" s="33" t="s">
        <v>869</v>
      </c>
      <c r="B448" s="34" t="s">
        <v>870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5">
      <c r="A449" s="33" t="s">
        <v>871</v>
      </c>
      <c r="B449" s="34" t="s">
        <v>54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5">
      <c r="A450" s="33" t="s">
        <v>872</v>
      </c>
      <c r="B450" s="34" t="s">
        <v>873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5">
      <c r="A451" s="33" t="s">
        <v>874</v>
      </c>
      <c r="B451" s="34" t="s">
        <v>875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5">
      <c r="A452" s="33" t="s">
        <v>876</v>
      </c>
      <c r="B452" s="34" t="s">
        <v>877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5">
      <c r="A453" s="33" t="s">
        <v>878</v>
      </c>
      <c r="B453" s="34" t="s">
        <v>879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5">
      <c r="A454" s="33" t="s">
        <v>880</v>
      </c>
      <c r="B454" s="34" t="s">
        <v>881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5">
      <c r="A455" s="33" t="s">
        <v>882</v>
      </c>
      <c r="B455" s="34" t="s">
        <v>883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5">
      <c r="A456" s="33" t="s">
        <v>884</v>
      </c>
      <c r="B456" s="34" t="s">
        <v>885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5">
      <c r="A457" s="33" t="s">
        <v>886</v>
      </c>
      <c r="B457" s="34" t="s">
        <v>887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5">
      <c r="A458" s="33" t="s">
        <v>888</v>
      </c>
      <c r="B458" s="34" t="s">
        <v>54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5">
      <c r="A459" s="33" t="s">
        <v>889</v>
      </c>
      <c r="B459" s="34" t="s">
        <v>890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5">
      <c r="A460" s="33" t="s">
        <v>891</v>
      </c>
      <c r="B460" s="34" t="s">
        <v>892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5">
      <c r="A461" s="33" t="s">
        <v>893</v>
      </c>
      <c r="B461" s="34" t="s">
        <v>894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5">
      <c r="A462" s="33" t="s">
        <v>895</v>
      </c>
      <c r="B462" s="34" t="s">
        <v>92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5">
      <c r="A463" s="33" t="s">
        <v>896</v>
      </c>
      <c r="B463" s="34" t="s">
        <v>897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5">
      <c r="A464" s="33" t="s">
        <v>898</v>
      </c>
      <c r="B464" s="34" t="s">
        <v>899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5">
      <c r="A465" s="33" t="s">
        <v>900</v>
      </c>
      <c r="B465" s="34" t="s">
        <v>54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5">
      <c r="A466" s="33" t="s">
        <v>901</v>
      </c>
      <c r="B466" s="34" t="s">
        <v>902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5">
      <c r="A467" s="33" t="s">
        <v>903</v>
      </c>
      <c r="B467" s="34" t="s">
        <v>904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5">
      <c r="A468" s="33" t="s">
        <v>905</v>
      </c>
      <c r="B468" s="34" t="s">
        <v>906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5">
      <c r="A469" s="33" t="s">
        <v>907</v>
      </c>
      <c r="B469" s="34" t="s">
        <v>908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5">
      <c r="A470" s="33" t="s">
        <v>909</v>
      </c>
      <c r="B470" s="34" t="s">
        <v>54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5">
      <c r="A471" s="33" t="s">
        <v>910</v>
      </c>
      <c r="B471" s="34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5">
      <c r="A472" s="33" t="s">
        <v>912</v>
      </c>
      <c r="B472" s="34" t="s">
        <v>913</v>
      </c>
      <c r="C472" s="11">
        <f>C479</f>
        <v>51.92</v>
      </c>
      <c r="D472" s="11"/>
      <c r="E472" s="11">
        <f>E479</f>
        <v>51.92</v>
      </c>
      <c r="F472" s="11"/>
      <c r="G472" s="11"/>
      <c r="H472" s="11"/>
      <c r="I472" s="11"/>
      <c r="J472" s="11"/>
      <c r="K472" s="11"/>
      <c r="L472" s="11"/>
    </row>
    <row r="473" spans="1:12" ht="15">
      <c r="A473" s="33" t="s">
        <v>914</v>
      </c>
      <c r="B473" s="34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5">
      <c r="A474" s="33" t="s">
        <v>916</v>
      </c>
      <c r="B474" s="34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5">
      <c r="A475" s="33" t="s">
        <v>918</v>
      </c>
      <c r="B475" s="34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5">
      <c r="A476" s="33" t="s">
        <v>920</v>
      </c>
      <c r="B476" s="34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5">
      <c r="A477" s="33" t="s">
        <v>922</v>
      </c>
      <c r="B477" s="34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5">
      <c r="A478" s="33" t="s">
        <v>924</v>
      </c>
      <c r="B478" s="34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5">
      <c r="A479" s="33" t="s">
        <v>926</v>
      </c>
      <c r="B479" s="34" t="s">
        <v>927</v>
      </c>
      <c r="C479" s="11">
        <v>51.92</v>
      </c>
      <c r="D479" s="11"/>
      <c r="E479" s="11">
        <v>51.92</v>
      </c>
      <c r="F479" s="11"/>
      <c r="G479" s="11"/>
      <c r="H479" s="11"/>
      <c r="I479" s="11"/>
      <c r="J479" s="11"/>
      <c r="K479" s="11"/>
      <c r="L479" s="11"/>
    </row>
    <row r="480" spans="1:12" ht="15">
      <c r="A480" s="33" t="s">
        <v>928</v>
      </c>
      <c r="B480" s="34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5">
      <c r="A481" s="33" t="s">
        <v>930</v>
      </c>
      <c r="B481" s="34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5">
      <c r="A482" s="33" t="s">
        <v>932</v>
      </c>
      <c r="B482" s="34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5">
      <c r="A483" s="35">
        <v>227</v>
      </c>
      <c r="B483" s="34" t="s">
        <v>27</v>
      </c>
      <c r="C483" s="11">
        <v>18</v>
      </c>
      <c r="D483" s="11"/>
      <c r="E483" s="11">
        <v>18</v>
      </c>
      <c r="F483" s="11"/>
      <c r="G483" s="11"/>
      <c r="H483" s="11"/>
      <c r="I483" s="11"/>
      <c r="J483" s="11"/>
      <c r="K483" s="11"/>
      <c r="L483" s="11"/>
    </row>
    <row r="484" spans="1:12" ht="15">
      <c r="A484" s="35">
        <v>2299901</v>
      </c>
      <c r="B484" s="34" t="s">
        <v>28</v>
      </c>
      <c r="C484" s="11">
        <v>6</v>
      </c>
      <c r="D484" s="11"/>
      <c r="E484" s="11">
        <v>6</v>
      </c>
      <c r="F484" s="11"/>
      <c r="G484" s="11"/>
      <c r="H484" s="11"/>
      <c r="I484" s="11"/>
      <c r="J484" s="11"/>
      <c r="K484" s="11"/>
      <c r="L484" s="11"/>
    </row>
    <row r="485" spans="1:12" ht="15">
      <c r="A485" s="33" t="s">
        <v>934</v>
      </c>
      <c r="B485" s="34" t="s">
        <v>935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5">
      <c r="A486" s="33" t="s">
        <v>936</v>
      </c>
      <c r="B486" s="34" t="s">
        <v>937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5">
      <c r="A487" s="33" t="s">
        <v>938</v>
      </c>
      <c r="B487" s="34" t="s">
        <v>939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5">
      <c r="A488" s="33" t="s">
        <v>940</v>
      </c>
      <c r="B488" s="34" t="s">
        <v>941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5">
      <c r="A489" s="31"/>
      <c r="B489" s="32" t="s">
        <v>942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5">
      <c r="A490" s="33" t="s">
        <v>385</v>
      </c>
      <c r="B490" s="34" t="s">
        <v>386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5">
      <c r="A491" s="33" t="s">
        <v>943</v>
      </c>
      <c r="B491" s="34" t="s">
        <v>944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5">
      <c r="A492" s="33" t="s">
        <v>945</v>
      </c>
      <c r="B492" s="34" t="s">
        <v>946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5">
      <c r="A493" s="33" t="s">
        <v>947</v>
      </c>
      <c r="B493" s="34" t="s">
        <v>948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5">
      <c r="A494" s="33" t="s">
        <v>949</v>
      </c>
      <c r="B494" s="34" t="s">
        <v>950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5">
      <c r="A495" s="33" t="s">
        <v>951</v>
      </c>
      <c r="B495" s="34" t="s">
        <v>952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5">
      <c r="A496" s="33" t="s">
        <v>953</v>
      </c>
      <c r="B496" s="34" t="s">
        <v>948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5">
      <c r="A497" s="33" t="s">
        <v>638</v>
      </c>
      <c r="B497" s="34" t="s">
        <v>639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5">
      <c r="A498" s="33" t="s">
        <v>954</v>
      </c>
      <c r="B498" s="34" t="s">
        <v>955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5">
      <c r="A499" s="33" t="s">
        <v>956</v>
      </c>
      <c r="B499" s="34" t="s">
        <v>957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5">
      <c r="A500" s="33" t="s">
        <v>958</v>
      </c>
      <c r="B500" s="34" t="s">
        <v>959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5">
      <c r="A501" s="33" t="s">
        <v>960</v>
      </c>
      <c r="B501" s="34" t="s">
        <v>961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5">
      <c r="A502" s="33" t="s">
        <v>962</v>
      </c>
      <c r="B502" s="34" t="s">
        <v>963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5">
      <c r="A503" s="33" t="s">
        <v>964</v>
      </c>
      <c r="B503" s="34" t="s">
        <v>965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5">
      <c r="A504" s="33" t="s">
        <v>966</v>
      </c>
      <c r="B504" s="34" t="s">
        <v>967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5">
      <c r="A505" s="33" t="s">
        <v>968</v>
      </c>
      <c r="B505" s="34" t="s">
        <v>969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5">
      <c r="A506" s="33" t="s">
        <v>970</v>
      </c>
      <c r="B506" s="34" t="s">
        <v>971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5">
      <c r="A507" s="33" t="s">
        <v>972</v>
      </c>
      <c r="B507" s="34" t="s">
        <v>973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5">
      <c r="A508" s="33" t="s">
        <v>974</v>
      </c>
      <c r="B508" s="34" t="s">
        <v>975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5">
      <c r="A509" s="33" t="s">
        <v>976</v>
      </c>
      <c r="B509" s="34" t="s">
        <v>977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5">
      <c r="A510" s="33" t="s">
        <v>978</v>
      </c>
      <c r="B510" s="34" t="s">
        <v>979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5">
      <c r="A511" s="33" t="s">
        <v>980</v>
      </c>
      <c r="B511" s="34" t="s">
        <v>981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5">
      <c r="A512" s="33" t="s">
        <v>982</v>
      </c>
      <c r="B512" s="34" t="s">
        <v>983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5">
      <c r="A513" s="33" t="s">
        <v>984</v>
      </c>
      <c r="B513" s="34" t="s">
        <v>985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5">
      <c r="A514" s="33" t="s">
        <v>986</v>
      </c>
      <c r="B514" s="34" t="s">
        <v>987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5">
      <c r="A515" s="33" t="s">
        <v>988</v>
      </c>
      <c r="B515" s="34" t="s">
        <v>989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5">
      <c r="A516" s="33" t="s">
        <v>990</v>
      </c>
      <c r="B516" s="34" t="s">
        <v>991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5">
      <c r="A517" s="33" t="s">
        <v>675</v>
      </c>
      <c r="B517" s="34" t="s">
        <v>676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5">
      <c r="A518" s="33" t="s">
        <v>992</v>
      </c>
      <c r="B518" s="34" t="s">
        <v>993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5">
      <c r="A519" s="33" t="s">
        <v>994</v>
      </c>
      <c r="B519" s="34" t="s">
        <v>948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5">
      <c r="A520" s="33" t="s">
        <v>995</v>
      </c>
      <c r="B520" s="34" t="s">
        <v>996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5">
      <c r="A521" s="33" t="s">
        <v>997</v>
      </c>
      <c r="B521" s="34" t="s">
        <v>998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5">
      <c r="A522" s="33" t="s">
        <v>999</v>
      </c>
      <c r="B522" s="34" t="s">
        <v>1000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5">
      <c r="A523" s="33" t="s">
        <v>1001</v>
      </c>
      <c r="B523" s="34" t="s">
        <v>1002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5">
      <c r="A524" s="33" t="s">
        <v>1003</v>
      </c>
      <c r="B524" s="34" t="s">
        <v>1004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5">
      <c r="A525" s="33" t="s">
        <v>1005</v>
      </c>
      <c r="B525" s="34" t="s">
        <v>1006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5">
      <c r="A526" s="33" t="s">
        <v>1007</v>
      </c>
      <c r="B526" s="34" t="s">
        <v>1008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5">
      <c r="A527" s="33" t="s">
        <v>1009</v>
      </c>
      <c r="B527" s="34" t="s">
        <v>1010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5">
      <c r="A528" s="33" t="s">
        <v>1011</v>
      </c>
      <c r="B528" s="34" t="s">
        <v>1012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5">
      <c r="A529" s="33" t="s">
        <v>1013</v>
      </c>
      <c r="B529" s="34" t="s">
        <v>1014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5">
      <c r="A530" s="33" t="s">
        <v>1015</v>
      </c>
      <c r="B530" s="34" t="s">
        <v>1016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5">
      <c r="A531" s="33" t="s">
        <v>1017</v>
      </c>
      <c r="B531" s="34" t="s">
        <v>1018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5">
      <c r="A532" s="33" t="s">
        <v>1019</v>
      </c>
      <c r="B532" s="34" t="s">
        <v>1020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5">
      <c r="A533" s="33" t="s">
        <v>934</v>
      </c>
      <c r="B533" s="34" t="s">
        <v>935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5">
      <c r="A534" s="33" t="s">
        <v>1021</v>
      </c>
      <c r="B534" s="34" t="s">
        <v>1022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67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4"/>
  <sheetViews>
    <sheetView workbookViewId="0" topLeftCell="A1">
      <selection activeCell="B16" sqref="B16"/>
    </sheetView>
  </sheetViews>
  <sheetFormatPr defaultColWidth="9.00390625" defaultRowHeight="15"/>
  <cols>
    <col min="1" max="1" width="22.421875" style="0" customWidth="1"/>
    <col min="2" max="2" width="56.421875" style="0" customWidth="1"/>
    <col min="3" max="5" width="9.00390625" style="19" customWidth="1"/>
    <col min="6" max="6" width="13.00390625" style="19" bestFit="1" customWidth="1"/>
    <col min="7" max="7" width="9.00390625" style="19" customWidth="1"/>
    <col min="8" max="8" width="11.00390625" style="19" bestFit="1" customWidth="1"/>
    <col min="9" max="9" width="16.28125" style="0" customWidth="1"/>
  </cols>
  <sheetData>
    <row r="1" ht="20.25">
      <c r="A1" s="1" t="s">
        <v>1023</v>
      </c>
    </row>
    <row r="2" spans="1:8" ht="27.75">
      <c r="A2" s="73" t="s">
        <v>1024</v>
      </c>
      <c r="B2" s="73"/>
      <c r="C2" s="73"/>
      <c r="D2" s="73"/>
      <c r="E2" s="73"/>
      <c r="F2" s="73"/>
      <c r="G2" s="73"/>
      <c r="H2" s="73"/>
    </row>
    <row r="3" spans="1:8" ht="14.25">
      <c r="A3" s="50"/>
      <c r="B3" s="50"/>
      <c r="C3" s="50"/>
      <c r="D3" s="74"/>
      <c r="E3" s="74"/>
      <c r="F3" s="50"/>
      <c r="G3" s="50"/>
      <c r="H3" s="50"/>
    </row>
    <row r="4" spans="4:8" ht="14.25">
      <c r="D4" s="75"/>
      <c r="E4" s="75"/>
      <c r="H4" s="5" t="s">
        <v>2</v>
      </c>
    </row>
    <row r="5" spans="1:9" ht="28.5">
      <c r="A5" s="11" t="s">
        <v>45</v>
      </c>
      <c r="B5" s="11" t="s">
        <v>46</v>
      </c>
      <c r="C5" s="11" t="s">
        <v>39</v>
      </c>
      <c r="D5" s="11" t="s">
        <v>1025</v>
      </c>
      <c r="E5" s="11" t="s">
        <v>1026</v>
      </c>
      <c r="F5" s="76" t="s">
        <v>1027</v>
      </c>
      <c r="G5" s="77" t="s">
        <v>1028</v>
      </c>
      <c r="H5" s="77" t="s">
        <v>1029</v>
      </c>
      <c r="I5" s="79"/>
    </row>
    <row r="6" spans="1:8" ht="14.25">
      <c r="A6" s="11"/>
      <c r="B6" s="51" t="s">
        <v>39</v>
      </c>
      <c r="C6" s="13">
        <f>D6+E6</f>
        <v>1850.9099999999999</v>
      </c>
      <c r="D6" s="13">
        <f>D7+D168+D193+D261+D325+D345+D478</f>
        <v>1590.4499999999998</v>
      </c>
      <c r="E6" s="13">
        <f>E11+E130+E156+E185+E340+E350+E405+E482+E483+E26</f>
        <v>260.46</v>
      </c>
      <c r="F6" s="11"/>
      <c r="G6" s="11"/>
      <c r="H6" s="11"/>
    </row>
    <row r="7" spans="1:8" ht="14.25">
      <c r="A7" s="14" t="s">
        <v>49</v>
      </c>
      <c r="B7" s="15" t="s">
        <v>50</v>
      </c>
      <c r="C7" s="11">
        <f>C11+C20+C26</f>
        <v>637.42</v>
      </c>
      <c r="D7" s="11">
        <f>D20</f>
        <v>506.96</v>
      </c>
      <c r="E7" s="11">
        <f>E11+E26</f>
        <v>130.45999999999998</v>
      </c>
      <c r="F7" s="11"/>
      <c r="G7" s="11"/>
      <c r="H7" s="11"/>
    </row>
    <row r="8" spans="1:8" ht="14.25">
      <c r="A8" s="17" t="s">
        <v>51</v>
      </c>
      <c r="B8" s="18" t="s">
        <v>52</v>
      </c>
      <c r="C8" s="11"/>
      <c r="D8" s="11"/>
      <c r="E8" s="11"/>
      <c r="F8" s="11"/>
      <c r="G8" s="11"/>
      <c r="H8" s="11"/>
    </row>
    <row r="9" spans="1:8" ht="14.25">
      <c r="A9" s="17" t="s">
        <v>53</v>
      </c>
      <c r="B9" s="18" t="s">
        <v>54</v>
      </c>
      <c r="C9" s="11"/>
      <c r="E9" s="11"/>
      <c r="F9" s="11"/>
      <c r="G9" s="11"/>
      <c r="H9" s="11"/>
    </row>
    <row r="10" spans="1:8" ht="14.25">
      <c r="A10" s="17" t="s">
        <v>55</v>
      </c>
      <c r="B10" s="18" t="s">
        <v>56</v>
      </c>
      <c r="C10" s="11"/>
      <c r="D10" s="11"/>
      <c r="E10" s="11"/>
      <c r="F10" s="11"/>
      <c r="G10" s="11"/>
      <c r="H10" s="11"/>
    </row>
    <row r="11" spans="1:8" ht="14.25">
      <c r="A11" s="17" t="s">
        <v>57</v>
      </c>
      <c r="B11" s="18" t="s">
        <v>58</v>
      </c>
      <c r="C11" s="11">
        <v>3</v>
      </c>
      <c r="D11" s="11"/>
      <c r="E11" s="11">
        <v>3</v>
      </c>
      <c r="F11" s="11"/>
      <c r="G11" s="11"/>
      <c r="H11" s="11"/>
    </row>
    <row r="12" spans="1:8" ht="14.25">
      <c r="A12" s="17" t="s">
        <v>59</v>
      </c>
      <c r="B12" s="18" t="s">
        <v>60</v>
      </c>
      <c r="C12" s="11"/>
      <c r="D12" s="11"/>
      <c r="E12" s="11"/>
      <c r="F12" s="11"/>
      <c r="G12" s="11"/>
      <c r="H12" s="11"/>
    </row>
    <row r="13" spans="1:8" ht="14.25">
      <c r="A13" s="17" t="s">
        <v>61</v>
      </c>
      <c r="B13" s="18" t="s">
        <v>62</v>
      </c>
      <c r="C13" s="11"/>
      <c r="D13" s="11"/>
      <c r="E13" s="11"/>
      <c r="F13" s="11"/>
      <c r="G13" s="11"/>
      <c r="H13" s="11"/>
    </row>
    <row r="14" spans="1:8" ht="14.25">
      <c r="A14" s="17" t="s">
        <v>63</v>
      </c>
      <c r="B14" s="18" t="s">
        <v>64</v>
      </c>
      <c r="C14" s="11"/>
      <c r="D14" s="11"/>
      <c r="E14" s="11"/>
      <c r="F14" s="11"/>
      <c r="G14" s="11"/>
      <c r="H14" s="11"/>
    </row>
    <row r="15" spans="1:8" ht="14.25">
      <c r="A15" s="17" t="s">
        <v>65</v>
      </c>
      <c r="B15" s="18" t="s">
        <v>54</v>
      </c>
      <c r="C15" s="11"/>
      <c r="D15" s="11"/>
      <c r="E15" s="11"/>
      <c r="F15" s="11"/>
      <c r="G15" s="11"/>
      <c r="H15" s="11"/>
    </row>
    <row r="16" spans="1:8" ht="14.25">
      <c r="A16" s="17" t="s">
        <v>66</v>
      </c>
      <c r="B16" s="18" t="s">
        <v>67</v>
      </c>
      <c r="C16" s="11"/>
      <c r="D16" s="11"/>
      <c r="E16" s="11"/>
      <c r="F16" s="11"/>
      <c r="G16" s="11"/>
      <c r="H16" s="11"/>
    </row>
    <row r="17" spans="1:8" ht="14.25">
      <c r="A17" s="17" t="s">
        <v>68</v>
      </c>
      <c r="B17" s="18" t="s">
        <v>69</v>
      </c>
      <c r="C17" s="11"/>
      <c r="D17" s="11"/>
      <c r="E17" s="11"/>
      <c r="F17" s="11"/>
      <c r="G17" s="11"/>
      <c r="H17" s="11"/>
    </row>
    <row r="18" spans="1:8" ht="14.25">
      <c r="A18" s="17" t="s">
        <v>70</v>
      </c>
      <c r="B18" s="18" t="s">
        <v>71</v>
      </c>
      <c r="C18" s="11"/>
      <c r="D18" s="11"/>
      <c r="E18" s="11"/>
      <c r="F18" s="11"/>
      <c r="G18" s="11"/>
      <c r="H18" s="11"/>
    </row>
    <row r="19" spans="1:8" ht="14.25">
      <c r="A19" s="17" t="s">
        <v>72</v>
      </c>
      <c r="B19" s="18" t="s">
        <v>73</v>
      </c>
      <c r="C19" s="11"/>
      <c r="D19" s="11"/>
      <c r="E19" s="11"/>
      <c r="F19" s="11"/>
      <c r="G19" s="11"/>
      <c r="H19" s="11"/>
    </row>
    <row r="20" spans="1:8" ht="14.25">
      <c r="A20" s="17" t="s">
        <v>74</v>
      </c>
      <c r="B20" s="18" t="s">
        <v>54</v>
      </c>
      <c r="C20" s="11">
        <v>506.96</v>
      </c>
      <c r="D20" s="11">
        <v>506.96</v>
      </c>
      <c r="E20" s="11"/>
      <c r="F20" s="11"/>
      <c r="G20" s="11"/>
      <c r="H20" s="11"/>
    </row>
    <row r="21" spans="1:8" ht="14.25">
      <c r="A21" s="17" t="s">
        <v>75</v>
      </c>
      <c r="B21" s="18" t="s">
        <v>56</v>
      </c>
      <c r="C21" s="11"/>
      <c r="D21" s="11"/>
      <c r="E21" s="11"/>
      <c r="F21" s="11"/>
      <c r="G21" s="11"/>
      <c r="H21" s="11"/>
    </row>
    <row r="22" spans="1:8" ht="14.25">
      <c r="A22" s="17" t="s">
        <v>76</v>
      </c>
      <c r="B22" s="18" t="s">
        <v>77</v>
      </c>
      <c r="C22" s="11"/>
      <c r="D22" s="11"/>
      <c r="E22" s="11"/>
      <c r="F22" s="11"/>
      <c r="G22" s="11"/>
      <c r="H22" s="11"/>
    </row>
    <row r="23" spans="1:8" ht="14.25">
      <c r="A23" s="17" t="s">
        <v>78</v>
      </c>
      <c r="B23" s="18" t="s">
        <v>79</v>
      </c>
      <c r="C23" s="11"/>
      <c r="D23" s="11"/>
      <c r="E23" s="11"/>
      <c r="F23" s="11"/>
      <c r="G23" s="11"/>
      <c r="H23" s="11"/>
    </row>
    <row r="24" spans="1:8" ht="14.25">
      <c r="A24" s="17" t="s">
        <v>80</v>
      </c>
      <c r="B24" s="18" t="s">
        <v>81</v>
      </c>
      <c r="C24" s="11"/>
      <c r="D24" s="11"/>
      <c r="E24" s="11"/>
      <c r="F24" s="11"/>
      <c r="G24" s="11"/>
      <c r="H24" s="11"/>
    </row>
    <row r="25" spans="1:8" ht="14.25">
      <c r="A25" s="14" t="s">
        <v>82</v>
      </c>
      <c r="B25" s="15" t="s">
        <v>83</v>
      </c>
      <c r="C25" s="11"/>
      <c r="D25" s="11"/>
      <c r="E25" s="11"/>
      <c r="F25" s="11"/>
      <c r="G25" s="11"/>
      <c r="H25" s="11"/>
    </row>
    <row r="26" spans="1:8" ht="14.25">
      <c r="A26" s="17" t="s">
        <v>84</v>
      </c>
      <c r="B26" s="18" t="s">
        <v>85</v>
      </c>
      <c r="C26" s="11">
        <v>127.46</v>
      </c>
      <c r="D26" s="11"/>
      <c r="E26" s="11">
        <v>127.46</v>
      </c>
      <c r="F26" s="11"/>
      <c r="G26" s="11"/>
      <c r="H26" s="11"/>
    </row>
    <row r="27" spans="1:8" ht="14.25">
      <c r="A27" s="17" t="s">
        <v>86</v>
      </c>
      <c r="B27" s="18" t="s">
        <v>87</v>
      </c>
      <c r="C27" s="11"/>
      <c r="D27" s="11"/>
      <c r="E27" s="11"/>
      <c r="F27" s="11"/>
      <c r="G27" s="11"/>
      <c r="H27" s="11"/>
    </row>
    <row r="28" spans="1:8" ht="14.25">
      <c r="A28" s="17" t="s">
        <v>88</v>
      </c>
      <c r="B28" s="18" t="s">
        <v>54</v>
      </c>
      <c r="C28" s="11"/>
      <c r="D28" s="11"/>
      <c r="E28" s="11"/>
      <c r="F28" s="11"/>
      <c r="G28" s="11"/>
      <c r="H28" s="11"/>
    </row>
    <row r="29" spans="1:8" ht="14.25">
      <c r="A29" s="17" t="s">
        <v>89</v>
      </c>
      <c r="B29" s="18" t="s">
        <v>90</v>
      </c>
      <c r="C29" s="11"/>
      <c r="D29" s="11"/>
      <c r="E29" s="11"/>
      <c r="F29" s="11"/>
      <c r="G29" s="11"/>
      <c r="H29" s="11"/>
    </row>
    <row r="30" spans="1:8" ht="14.25">
      <c r="A30" s="17" t="s">
        <v>91</v>
      </c>
      <c r="B30" s="18" t="s">
        <v>92</v>
      </c>
      <c r="C30" s="11"/>
      <c r="D30" s="11"/>
      <c r="E30" s="11"/>
      <c r="F30" s="11"/>
      <c r="G30" s="11"/>
      <c r="H30" s="11"/>
    </row>
    <row r="31" spans="1:8" ht="14.25">
      <c r="A31" s="17" t="s">
        <v>93</v>
      </c>
      <c r="B31" s="18" t="s">
        <v>94</v>
      </c>
      <c r="C31" s="11"/>
      <c r="D31" s="11"/>
      <c r="E31" s="11"/>
      <c r="F31" s="11"/>
      <c r="G31" s="11"/>
      <c r="H31" s="11"/>
    </row>
    <row r="32" spans="1:8" ht="14.25">
      <c r="A32" s="17" t="s">
        <v>95</v>
      </c>
      <c r="B32" s="18" t="s">
        <v>96</v>
      </c>
      <c r="C32" s="11"/>
      <c r="D32" s="11"/>
      <c r="E32" s="11"/>
      <c r="F32" s="11"/>
      <c r="G32" s="11"/>
      <c r="H32" s="11"/>
    </row>
    <row r="33" spans="1:8" ht="14.25">
      <c r="A33" s="17" t="s">
        <v>97</v>
      </c>
      <c r="B33" s="18" t="s">
        <v>54</v>
      </c>
      <c r="C33" s="11"/>
      <c r="D33" s="11"/>
      <c r="E33" s="11"/>
      <c r="F33" s="11"/>
      <c r="G33" s="11"/>
      <c r="H33" s="11"/>
    </row>
    <row r="34" spans="1:8" ht="14.25">
      <c r="A34" s="17" t="s">
        <v>98</v>
      </c>
      <c r="B34" s="18" t="s">
        <v>99</v>
      </c>
      <c r="C34" s="11"/>
      <c r="D34" s="11"/>
      <c r="E34" s="11"/>
      <c r="F34" s="11"/>
      <c r="G34" s="11"/>
      <c r="H34" s="11"/>
    </row>
    <row r="35" spans="1:8" ht="14.25">
      <c r="A35" s="17" t="s">
        <v>100</v>
      </c>
      <c r="B35" s="18" t="s">
        <v>101</v>
      </c>
      <c r="C35" s="11"/>
      <c r="D35" s="11"/>
      <c r="E35" s="11"/>
      <c r="F35" s="11"/>
      <c r="G35" s="11"/>
      <c r="H35" s="11"/>
    </row>
    <row r="36" spans="1:8" ht="14.25">
      <c r="A36" s="17" t="s">
        <v>102</v>
      </c>
      <c r="B36" s="18" t="s">
        <v>103</v>
      </c>
      <c r="C36" s="11"/>
      <c r="D36" s="11"/>
      <c r="E36" s="11"/>
      <c r="F36" s="11"/>
      <c r="G36" s="11"/>
      <c r="H36" s="11"/>
    </row>
    <row r="37" spans="1:8" ht="14.25">
      <c r="A37" s="17" t="s">
        <v>104</v>
      </c>
      <c r="B37" s="18" t="s">
        <v>92</v>
      </c>
      <c r="C37" s="11"/>
      <c r="D37" s="11"/>
      <c r="E37" s="11"/>
      <c r="F37" s="11"/>
      <c r="G37" s="11"/>
      <c r="H37" s="11"/>
    </row>
    <row r="38" spans="1:8" ht="14.25">
      <c r="A38" s="17" t="s">
        <v>105</v>
      </c>
      <c r="B38" s="18" t="s">
        <v>106</v>
      </c>
      <c r="C38" s="11"/>
      <c r="D38" s="11"/>
      <c r="E38" s="11"/>
      <c r="F38" s="11"/>
      <c r="G38" s="11"/>
      <c r="H38" s="11"/>
    </row>
    <row r="39" spans="1:8" ht="14.25">
      <c r="A39" s="17" t="s">
        <v>107</v>
      </c>
      <c r="B39" s="18" t="s">
        <v>108</v>
      </c>
      <c r="C39" s="11"/>
      <c r="D39" s="11"/>
      <c r="E39" s="11"/>
      <c r="F39" s="11"/>
      <c r="G39" s="11"/>
      <c r="H39" s="11"/>
    </row>
    <row r="40" spans="1:8" ht="14.25">
      <c r="A40" s="17" t="s">
        <v>109</v>
      </c>
      <c r="B40" s="18" t="s">
        <v>54</v>
      </c>
      <c r="C40" s="11"/>
      <c r="D40" s="11"/>
      <c r="E40" s="11"/>
      <c r="F40" s="11"/>
      <c r="G40" s="11"/>
      <c r="H40" s="11"/>
    </row>
    <row r="41" spans="1:8" ht="14.25">
      <c r="A41" s="14" t="s">
        <v>110</v>
      </c>
      <c r="B41" s="15" t="s">
        <v>56</v>
      </c>
      <c r="C41" s="11"/>
      <c r="D41" s="11"/>
      <c r="E41" s="11"/>
      <c r="F41" s="11"/>
      <c r="G41" s="11"/>
      <c r="H41" s="11"/>
    </row>
    <row r="42" spans="1:8" ht="14.25">
      <c r="A42" s="17" t="s">
        <v>111</v>
      </c>
      <c r="B42" s="18" t="s">
        <v>92</v>
      </c>
      <c r="C42" s="11"/>
      <c r="D42" s="11"/>
      <c r="E42" s="11"/>
      <c r="F42" s="11"/>
      <c r="G42" s="11"/>
      <c r="H42" s="11"/>
    </row>
    <row r="43" spans="1:8" ht="14.25">
      <c r="A43" s="17" t="s">
        <v>112</v>
      </c>
      <c r="B43" s="18" t="s">
        <v>113</v>
      </c>
      <c r="C43" s="11"/>
      <c r="D43" s="11"/>
      <c r="E43" s="11"/>
      <c r="F43" s="11"/>
      <c r="G43" s="11"/>
      <c r="H43" s="11"/>
    </row>
    <row r="44" spans="1:8" ht="14.25">
      <c r="A44" s="17" t="s">
        <v>114</v>
      </c>
      <c r="B44" s="18" t="s">
        <v>115</v>
      </c>
      <c r="C44" s="11"/>
      <c r="D44" s="11"/>
      <c r="E44" s="11"/>
      <c r="F44" s="11"/>
      <c r="G44" s="11"/>
      <c r="H44" s="11"/>
    </row>
    <row r="45" spans="1:8" ht="14.25">
      <c r="A45" s="17" t="s">
        <v>116</v>
      </c>
      <c r="B45" s="18" t="s">
        <v>117</v>
      </c>
      <c r="C45" s="11"/>
      <c r="D45" s="11"/>
      <c r="E45" s="11"/>
      <c r="F45" s="11"/>
      <c r="G45" s="11"/>
      <c r="H45" s="11"/>
    </row>
    <row r="46" spans="1:8" ht="14.25">
      <c r="A46" s="17" t="s">
        <v>118</v>
      </c>
      <c r="B46" s="18" t="s">
        <v>119</v>
      </c>
      <c r="C46" s="11"/>
      <c r="D46" s="11"/>
      <c r="E46" s="11"/>
      <c r="F46" s="11"/>
      <c r="G46" s="11"/>
      <c r="H46" s="11"/>
    </row>
    <row r="47" spans="1:8" ht="14.25">
      <c r="A47" s="17" t="s">
        <v>120</v>
      </c>
      <c r="B47" s="18" t="s">
        <v>121</v>
      </c>
      <c r="C47" s="11"/>
      <c r="D47" s="11"/>
      <c r="E47" s="11"/>
      <c r="F47" s="11"/>
      <c r="G47" s="11"/>
      <c r="H47" s="11"/>
    </row>
    <row r="48" spans="1:8" ht="14.25">
      <c r="A48" s="17" t="s">
        <v>122</v>
      </c>
      <c r="B48" s="18" t="s">
        <v>54</v>
      </c>
      <c r="C48" s="11"/>
      <c r="D48" s="11"/>
      <c r="E48" s="11"/>
      <c r="F48" s="11"/>
      <c r="G48" s="11"/>
      <c r="H48" s="11"/>
    </row>
    <row r="49" spans="1:8" ht="14.25">
      <c r="A49" s="17" t="s">
        <v>123</v>
      </c>
      <c r="B49" s="18" t="s">
        <v>124</v>
      </c>
      <c r="C49" s="11"/>
      <c r="D49" s="11"/>
      <c r="E49" s="11"/>
      <c r="F49" s="11"/>
      <c r="G49" s="11"/>
      <c r="H49" s="11"/>
    </row>
    <row r="50" spans="1:8" ht="14.25">
      <c r="A50" s="17" t="s">
        <v>125</v>
      </c>
      <c r="B50" s="18" t="s">
        <v>126</v>
      </c>
      <c r="C50" s="11"/>
      <c r="D50" s="11"/>
      <c r="E50" s="11"/>
      <c r="F50" s="11"/>
      <c r="G50" s="11"/>
      <c r="H50" s="11"/>
    </row>
    <row r="51" spans="1:8" ht="14.25">
      <c r="A51" s="14" t="s">
        <v>127</v>
      </c>
      <c r="B51" s="15" t="s">
        <v>128</v>
      </c>
      <c r="C51" s="11"/>
      <c r="D51" s="11"/>
      <c r="E51" s="11"/>
      <c r="F51" s="11"/>
      <c r="G51" s="11"/>
      <c r="H51" s="11"/>
    </row>
    <row r="52" spans="1:8" ht="14.25">
      <c r="A52" s="17" t="s">
        <v>129</v>
      </c>
      <c r="B52" s="18" t="s">
        <v>130</v>
      </c>
      <c r="C52" s="11"/>
      <c r="D52" s="11"/>
      <c r="E52" s="11"/>
      <c r="F52" s="11"/>
      <c r="G52" s="11"/>
      <c r="H52" s="11"/>
    </row>
    <row r="53" spans="1:8" ht="14.25">
      <c r="A53" s="17" t="s">
        <v>131</v>
      </c>
      <c r="B53" s="18" t="s">
        <v>54</v>
      </c>
      <c r="C53" s="11"/>
      <c r="D53" s="11"/>
      <c r="E53" s="11"/>
      <c r="F53" s="11"/>
      <c r="G53" s="11"/>
      <c r="H53" s="11"/>
    </row>
    <row r="54" spans="1:8" ht="14.25">
      <c r="A54" s="14" t="s">
        <v>132</v>
      </c>
      <c r="B54" s="15" t="s">
        <v>133</v>
      </c>
      <c r="C54" s="11"/>
      <c r="D54" s="11"/>
      <c r="E54" s="11"/>
      <c r="F54" s="11"/>
      <c r="G54" s="11"/>
      <c r="H54" s="11"/>
    </row>
    <row r="55" spans="1:8" ht="14.25">
      <c r="A55" s="17" t="s">
        <v>134</v>
      </c>
      <c r="B55" s="18" t="s">
        <v>135</v>
      </c>
      <c r="C55" s="11"/>
      <c r="D55" s="11"/>
      <c r="E55" s="11"/>
      <c r="F55" s="78"/>
      <c r="G55" s="78"/>
      <c r="H55" s="78"/>
    </row>
    <row r="56" spans="1:5" ht="14.25">
      <c r="A56" s="17" t="s">
        <v>136</v>
      </c>
      <c r="B56" s="18" t="s">
        <v>92</v>
      </c>
      <c r="C56" s="11"/>
      <c r="D56" s="11"/>
      <c r="E56" s="11"/>
    </row>
    <row r="57" spans="1:5" ht="14.25">
      <c r="A57" s="17" t="s">
        <v>137</v>
      </c>
      <c r="B57" s="18" t="s">
        <v>138</v>
      </c>
      <c r="C57" s="11"/>
      <c r="D57" s="11"/>
      <c r="E57" s="11"/>
    </row>
    <row r="58" spans="1:5" ht="14.25">
      <c r="A58" s="17" t="s">
        <v>139</v>
      </c>
      <c r="B58" s="18" t="s">
        <v>140</v>
      </c>
      <c r="C58" s="11"/>
      <c r="D58" s="11"/>
      <c r="E58" s="11"/>
    </row>
    <row r="59" spans="1:5" ht="14.25">
      <c r="A59" s="17" t="s">
        <v>141</v>
      </c>
      <c r="B59" s="18" t="s">
        <v>54</v>
      </c>
      <c r="C59" s="11"/>
      <c r="D59" s="11"/>
      <c r="E59" s="11"/>
    </row>
    <row r="60" spans="1:5" ht="14.25">
      <c r="A60" s="17" t="s">
        <v>142</v>
      </c>
      <c r="B60" s="18" t="s">
        <v>143</v>
      </c>
      <c r="C60" s="11"/>
      <c r="D60" s="11"/>
      <c r="E60" s="11"/>
    </row>
    <row r="61" spans="1:5" ht="14.25">
      <c r="A61" s="17" t="s">
        <v>144</v>
      </c>
      <c r="B61" s="18" t="s">
        <v>145</v>
      </c>
      <c r="C61" s="11"/>
      <c r="D61" s="11"/>
      <c r="E61" s="11"/>
    </row>
    <row r="62" spans="1:5" ht="14.25">
      <c r="A62" s="17" t="s">
        <v>146</v>
      </c>
      <c r="B62" s="18" t="s">
        <v>54</v>
      </c>
      <c r="C62" s="11"/>
      <c r="D62" s="11"/>
      <c r="E62" s="11"/>
    </row>
    <row r="63" spans="1:5" ht="14.25">
      <c r="A63" s="17" t="s">
        <v>147</v>
      </c>
      <c r="B63" s="18" t="s">
        <v>148</v>
      </c>
      <c r="C63" s="11"/>
      <c r="D63" s="11"/>
      <c r="E63" s="11"/>
    </row>
    <row r="64" spans="1:5" ht="14.25">
      <c r="A64" s="17" t="s">
        <v>149</v>
      </c>
      <c r="B64" s="18" t="s">
        <v>92</v>
      </c>
      <c r="C64" s="11"/>
      <c r="D64" s="11"/>
      <c r="E64" s="11"/>
    </row>
    <row r="65" spans="1:5" ht="14.25">
      <c r="A65" s="14" t="s">
        <v>150</v>
      </c>
      <c r="B65" s="15" t="s">
        <v>151</v>
      </c>
      <c r="C65" s="11"/>
      <c r="D65" s="11"/>
      <c r="E65" s="11"/>
    </row>
    <row r="66" spans="1:5" ht="14.25">
      <c r="A66" s="14" t="s">
        <v>152</v>
      </c>
      <c r="B66" s="15" t="s">
        <v>153</v>
      </c>
      <c r="C66" s="11"/>
      <c r="D66" s="11"/>
      <c r="E66" s="11"/>
    </row>
    <row r="67" spans="1:5" ht="14.25">
      <c r="A67" s="17" t="s">
        <v>154</v>
      </c>
      <c r="B67" s="18" t="s">
        <v>155</v>
      </c>
      <c r="C67" s="11"/>
      <c r="D67" s="11"/>
      <c r="E67" s="11"/>
    </row>
    <row r="68" spans="1:5" ht="14.25">
      <c r="A68" s="17" t="s">
        <v>156</v>
      </c>
      <c r="B68" s="18" t="s">
        <v>157</v>
      </c>
      <c r="C68" s="11"/>
      <c r="D68" s="11"/>
      <c r="E68" s="11"/>
    </row>
    <row r="69" spans="1:5" ht="14.25">
      <c r="A69" s="17" t="s">
        <v>158</v>
      </c>
      <c r="B69" s="18" t="s">
        <v>159</v>
      </c>
      <c r="C69" s="11"/>
      <c r="D69" s="11"/>
      <c r="E69" s="11"/>
    </row>
    <row r="70" spans="1:5" ht="14.25">
      <c r="A70" s="17" t="s">
        <v>160</v>
      </c>
      <c r="B70" s="18" t="s">
        <v>161</v>
      </c>
      <c r="C70" s="11"/>
      <c r="D70" s="11"/>
      <c r="E70" s="11"/>
    </row>
    <row r="71" spans="1:5" ht="14.25">
      <c r="A71" s="14" t="s">
        <v>162</v>
      </c>
      <c r="B71" s="15" t="s">
        <v>54</v>
      </c>
      <c r="C71" s="11"/>
      <c r="D71" s="11"/>
      <c r="E71" s="11"/>
    </row>
    <row r="72" spans="1:5" ht="14.25">
      <c r="A72" s="20" t="s">
        <v>163</v>
      </c>
      <c r="B72" s="21" t="s">
        <v>164</v>
      </c>
      <c r="C72" s="11"/>
      <c r="D72" s="11"/>
      <c r="E72" s="11"/>
    </row>
    <row r="73" spans="1:5" ht="14.25">
      <c r="A73" s="14" t="s">
        <v>165</v>
      </c>
      <c r="B73" s="15" t="s">
        <v>166</v>
      </c>
      <c r="C73" s="11"/>
      <c r="D73" s="11"/>
      <c r="E73" s="11"/>
    </row>
    <row r="74" spans="1:5" ht="14.25">
      <c r="A74" s="20" t="s">
        <v>167</v>
      </c>
      <c r="B74" s="21" t="s">
        <v>54</v>
      </c>
      <c r="C74" s="11"/>
      <c r="D74" s="11"/>
      <c r="E74" s="11"/>
    </row>
    <row r="75" spans="1:5" ht="14.25">
      <c r="A75" s="17" t="s">
        <v>168</v>
      </c>
      <c r="B75" s="18" t="s">
        <v>169</v>
      </c>
      <c r="C75" s="11"/>
      <c r="D75" s="11"/>
      <c r="E75" s="11"/>
    </row>
    <row r="76" spans="1:5" ht="14.25">
      <c r="A76" s="14" t="s">
        <v>170</v>
      </c>
      <c r="B76" s="15" t="s">
        <v>171</v>
      </c>
      <c r="C76" s="11"/>
      <c r="D76" s="11"/>
      <c r="E76" s="11"/>
    </row>
    <row r="77" spans="1:5" ht="14.25">
      <c r="A77" s="17" t="s">
        <v>172</v>
      </c>
      <c r="B77" s="18" t="s">
        <v>54</v>
      </c>
      <c r="C77" s="11"/>
      <c r="D77" s="11"/>
      <c r="E77" s="11"/>
    </row>
    <row r="78" spans="1:5" ht="14.25">
      <c r="A78" s="17" t="s">
        <v>173</v>
      </c>
      <c r="B78" s="18" t="s">
        <v>92</v>
      </c>
      <c r="C78" s="11"/>
      <c r="D78" s="11"/>
      <c r="E78" s="11"/>
    </row>
    <row r="79" spans="1:5" ht="14.25">
      <c r="A79" s="17" t="s">
        <v>174</v>
      </c>
      <c r="B79" s="18" t="s">
        <v>175</v>
      </c>
      <c r="C79" s="11"/>
      <c r="D79" s="11"/>
      <c r="E79" s="11"/>
    </row>
    <row r="80" spans="1:5" ht="14.25">
      <c r="A80" s="17" t="s">
        <v>176</v>
      </c>
      <c r="B80" s="18" t="s">
        <v>177</v>
      </c>
      <c r="C80" s="11"/>
      <c r="D80" s="11"/>
      <c r="E80" s="11"/>
    </row>
    <row r="81" spans="1:5" ht="14.25">
      <c r="A81" s="14" t="s">
        <v>178</v>
      </c>
      <c r="B81" s="15" t="s">
        <v>54</v>
      </c>
      <c r="C81" s="11"/>
      <c r="D81" s="11"/>
      <c r="E81" s="11"/>
    </row>
    <row r="82" spans="1:5" ht="14.25">
      <c r="A82" s="17" t="s">
        <v>179</v>
      </c>
      <c r="B82" s="18" t="s">
        <v>180</v>
      </c>
      <c r="C82" s="11"/>
      <c r="D82" s="11"/>
      <c r="E82" s="11"/>
    </row>
    <row r="83" spans="1:5" ht="14.25">
      <c r="A83" s="17" t="s">
        <v>181</v>
      </c>
      <c r="B83" s="18" t="s">
        <v>92</v>
      </c>
      <c r="C83" s="11"/>
      <c r="D83" s="11"/>
      <c r="E83" s="11"/>
    </row>
    <row r="84" spans="1:5" ht="14.25">
      <c r="A84" s="17" t="s">
        <v>182</v>
      </c>
      <c r="B84" s="18" t="s">
        <v>183</v>
      </c>
      <c r="C84" s="11"/>
      <c r="D84" s="11"/>
      <c r="E84" s="11"/>
    </row>
    <row r="85" spans="1:5" ht="14.25">
      <c r="A85" s="17" t="s">
        <v>184</v>
      </c>
      <c r="B85" s="18" t="s">
        <v>185</v>
      </c>
      <c r="C85" s="11"/>
      <c r="D85" s="11"/>
      <c r="E85" s="11"/>
    </row>
    <row r="86" spans="1:5" ht="14.25">
      <c r="A86" s="17" t="s">
        <v>186</v>
      </c>
      <c r="B86" s="18" t="s">
        <v>54</v>
      </c>
      <c r="C86" s="11"/>
      <c r="D86" s="11"/>
      <c r="E86" s="11"/>
    </row>
    <row r="87" spans="1:5" ht="14.25">
      <c r="A87" s="17" t="s">
        <v>187</v>
      </c>
      <c r="B87" s="18" t="s">
        <v>92</v>
      </c>
      <c r="C87" s="11"/>
      <c r="D87" s="11"/>
      <c r="E87" s="11"/>
    </row>
    <row r="88" spans="1:5" ht="14.25">
      <c r="A88" s="17" t="s">
        <v>188</v>
      </c>
      <c r="B88" s="18" t="s">
        <v>189</v>
      </c>
      <c r="C88" s="11"/>
      <c r="D88" s="11"/>
      <c r="E88" s="11"/>
    </row>
    <row r="89" spans="1:5" ht="14.25">
      <c r="A89" s="17" t="s">
        <v>190</v>
      </c>
      <c r="B89" s="18" t="s">
        <v>191</v>
      </c>
      <c r="C89" s="11"/>
      <c r="D89" s="11"/>
      <c r="E89" s="11"/>
    </row>
    <row r="90" spans="1:5" ht="14.25">
      <c r="A90" s="17" t="s">
        <v>192</v>
      </c>
      <c r="B90" s="18" t="s">
        <v>54</v>
      </c>
      <c r="C90" s="11"/>
      <c r="D90" s="11"/>
      <c r="E90" s="11"/>
    </row>
    <row r="91" spans="1:5" ht="14.25">
      <c r="A91" s="17" t="s">
        <v>193</v>
      </c>
      <c r="B91" s="18" t="s">
        <v>92</v>
      </c>
      <c r="C91" s="11"/>
      <c r="D91" s="11"/>
      <c r="E91" s="11"/>
    </row>
    <row r="92" spans="1:5" ht="14.25">
      <c r="A92" s="17" t="s">
        <v>194</v>
      </c>
      <c r="B92" s="18" t="s">
        <v>195</v>
      </c>
      <c r="C92" s="11"/>
      <c r="D92" s="11"/>
      <c r="E92" s="11"/>
    </row>
    <row r="93" spans="1:5" ht="14.25">
      <c r="A93" s="17" t="s">
        <v>196</v>
      </c>
      <c r="B93" s="18" t="s">
        <v>197</v>
      </c>
      <c r="C93" s="11"/>
      <c r="D93" s="11"/>
      <c r="E93" s="11"/>
    </row>
    <row r="94" spans="1:5" ht="14.25">
      <c r="A94" s="17" t="s">
        <v>198</v>
      </c>
      <c r="B94" s="18" t="s">
        <v>54</v>
      </c>
      <c r="C94" s="11"/>
      <c r="D94" s="11"/>
      <c r="E94" s="11"/>
    </row>
    <row r="95" spans="1:5" ht="14.25">
      <c r="A95" s="17" t="s">
        <v>199</v>
      </c>
      <c r="B95" s="18" t="s">
        <v>200</v>
      </c>
      <c r="C95" s="11"/>
      <c r="D95" s="11"/>
      <c r="E95" s="11"/>
    </row>
    <row r="96" spans="1:5" ht="14.25">
      <c r="A96" s="17" t="s">
        <v>201</v>
      </c>
      <c r="B96" s="18" t="s">
        <v>202</v>
      </c>
      <c r="C96" s="11"/>
      <c r="D96" s="11"/>
      <c r="E96" s="11"/>
    </row>
    <row r="97" spans="1:5" ht="14.25">
      <c r="A97" s="14" t="s">
        <v>203</v>
      </c>
      <c r="B97" s="15" t="s">
        <v>54</v>
      </c>
      <c r="C97" s="11"/>
      <c r="D97" s="11"/>
      <c r="E97" s="11"/>
    </row>
    <row r="98" spans="1:5" ht="14.25">
      <c r="A98" s="17" t="s">
        <v>204</v>
      </c>
      <c r="B98" s="18" t="s">
        <v>205</v>
      </c>
      <c r="C98" s="11"/>
      <c r="D98" s="11"/>
      <c r="E98" s="11"/>
    </row>
    <row r="99" spans="1:5" ht="14.25">
      <c r="A99" s="17" t="s">
        <v>206</v>
      </c>
      <c r="B99" s="18" t="s">
        <v>207</v>
      </c>
      <c r="C99" s="11"/>
      <c r="D99" s="11"/>
      <c r="E99" s="11"/>
    </row>
    <row r="100" spans="1:5" ht="14.25">
      <c r="A100" s="17" t="s">
        <v>208</v>
      </c>
      <c r="B100" s="18" t="s">
        <v>209</v>
      </c>
      <c r="C100" s="11"/>
      <c r="D100" s="11"/>
      <c r="E100" s="11"/>
    </row>
    <row r="101" spans="1:5" ht="14.25">
      <c r="A101" s="17" t="s">
        <v>210</v>
      </c>
      <c r="B101" s="18" t="s">
        <v>211</v>
      </c>
      <c r="C101" s="11"/>
      <c r="D101" s="11"/>
      <c r="E101" s="11"/>
    </row>
    <row r="102" spans="1:5" ht="14.25">
      <c r="A102" s="17" t="s">
        <v>212</v>
      </c>
      <c r="B102" s="18" t="s">
        <v>213</v>
      </c>
      <c r="C102" s="11"/>
      <c r="D102" s="11"/>
      <c r="E102" s="11"/>
    </row>
    <row r="103" spans="1:5" ht="14.25">
      <c r="A103" s="14" t="s">
        <v>214</v>
      </c>
      <c r="B103" s="15" t="s">
        <v>215</v>
      </c>
      <c r="C103" s="11"/>
      <c r="D103" s="11"/>
      <c r="E103" s="11"/>
    </row>
    <row r="104" spans="1:5" ht="14.25">
      <c r="A104" s="14" t="s">
        <v>216</v>
      </c>
      <c r="B104" s="15" t="s">
        <v>217</v>
      </c>
      <c r="C104" s="11">
        <f>C130</f>
        <v>5</v>
      </c>
      <c r="D104" s="11"/>
      <c r="E104" s="11">
        <v>5</v>
      </c>
    </row>
    <row r="105" spans="1:5" ht="14.25">
      <c r="A105" s="17" t="s">
        <v>218</v>
      </c>
      <c r="B105" s="18" t="s">
        <v>219</v>
      </c>
      <c r="C105" s="11"/>
      <c r="D105" s="11"/>
      <c r="E105" s="11"/>
    </row>
    <row r="106" spans="1:5" ht="14.25">
      <c r="A106" s="20" t="s">
        <v>220</v>
      </c>
      <c r="B106" s="21" t="s">
        <v>221</v>
      </c>
      <c r="C106" s="11"/>
      <c r="D106" s="11"/>
      <c r="E106" s="11"/>
    </row>
    <row r="107" spans="1:5" ht="14.25">
      <c r="A107" s="17" t="s">
        <v>222</v>
      </c>
      <c r="B107" s="18" t="s">
        <v>223</v>
      </c>
      <c r="C107" s="11"/>
      <c r="D107" s="11"/>
      <c r="E107" s="11"/>
    </row>
    <row r="108" spans="1:5" ht="14.25">
      <c r="A108" s="14" t="s">
        <v>224</v>
      </c>
      <c r="B108" s="15" t="s">
        <v>225</v>
      </c>
      <c r="C108" s="11"/>
      <c r="D108" s="11"/>
      <c r="E108" s="11"/>
    </row>
    <row r="109" spans="1:5" ht="14.25">
      <c r="A109" s="17" t="s">
        <v>226</v>
      </c>
      <c r="B109" s="18" t="s">
        <v>54</v>
      </c>
      <c r="C109" s="11"/>
      <c r="D109" s="11"/>
      <c r="E109" s="11"/>
    </row>
    <row r="110" spans="1:5" ht="14.25">
      <c r="A110" s="14" t="s">
        <v>227</v>
      </c>
      <c r="B110" s="15" t="s">
        <v>228</v>
      </c>
      <c r="C110" s="11"/>
      <c r="D110" s="11"/>
      <c r="E110" s="11"/>
    </row>
    <row r="111" spans="1:5" ht="14.25">
      <c r="A111" s="17" t="s">
        <v>229</v>
      </c>
      <c r="B111" s="18" t="s">
        <v>230</v>
      </c>
      <c r="C111" s="11"/>
      <c r="D111" s="11"/>
      <c r="E111" s="11"/>
    </row>
    <row r="112" spans="1:5" ht="14.25">
      <c r="A112" s="14" t="s">
        <v>231</v>
      </c>
      <c r="B112" s="15" t="s">
        <v>232</v>
      </c>
      <c r="C112" s="11"/>
      <c r="D112" s="11"/>
      <c r="E112" s="11"/>
    </row>
    <row r="113" spans="1:5" ht="14.25">
      <c r="A113" s="17" t="s">
        <v>233</v>
      </c>
      <c r="B113" s="18" t="s">
        <v>126</v>
      </c>
      <c r="C113" s="11"/>
      <c r="D113" s="11"/>
      <c r="E113" s="11"/>
    </row>
    <row r="114" spans="1:5" ht="14.25">
      <c r="A114" s="17" t="s">
        <v>234</v>
      </c>
      <c r="B114" s="18" t="s">
        <v>235</v>
      </c>
      <c r="C114" s="11"/>
      <c r="D114" s="11"/>
      <c r="E114" s="11"/>
    </row>
    <row r="115" spans="1:5" ht="14.25">
      <c r="A115" s="17" t="s">
        <v>236</v>
      </c>
      <c r="B115" s="18" t="s">
        <v>237</v>
      </c>
      <c r="C115" s="11"/>
      <c r="D115" s="11"/>
      <c r="E115" s="11"/>
    </row>
    <row r="116" spans="1:5" ht="14.25">
      <c r="A116" s="17" t="s">
        <v>238</v>
      </c>
      <c r="B116" s="18" t="s">
        <v>54</v>
      </c>
      <c r="C116" s="11"/>
      <c r="D116" s="11"/>
      <c r="E116" s="11"/>
    </row>
    <row r="117" spans="1:5" ht="14.25">
      <c r="A117" s="17" t="s">
        <v>239</v>
      </c>
      <c r="B117" s="18" t="s">
        <v>240</v>
      </c>
      <c r="C117" s="11"/>
      <c r="D117" s="11"/>
      <c r="E117" s="11"/>
    </row>
    <row r="118" spans="1:5" ht="14.25">
      <c r="A118" s="17" t="s">
        <v>241</v>
      </c>
      <c r="B118" s="18" t="s">
        <v>242</v>
      </c>
      <c r="C118" s="11"/>
      <c r="D118" s="11"/>
      <c r="E118" s="11"/>
    </row>
    <row r="119" spans="1:5" ht="14.25">
      <c r="A119" s="17" t="s">
        <v>243</v>
      </c>
      <c r="B119" s="18" t="s">
        <v>244</v>
      </c>
      <c r="C119" s="11"/>
      <c r="D119" s="11"/>
      <c r="E119" s="11"/>
    </row>
    <row r="120" spans="1:5" ht="14.25">
      <c r="A120" s="17" t="s">
        <v>245</v>
      </c>
      <c r="B120" s="18" t="s">
        <v>54</v>
      </c>
      <c r="C120" s="11"/>
      <c r="D120" s="11"/>
      <c r="E120" s="11"/>
    </row>
    <row r="121" spans="1:5" ht="14.25">
      <c r="A121" s="14" t="s">
        <v>246</v>
      </c>
      <c r="B121" s="15" t="s">
        <v>247</v>
      </c>
      <c r="C121" s="11"/>
      <c r="D121" s="11"/>
      <c r="E121" s="11"/>
    </row>
    <row r="122" spans="1:5" ht="14.25">
      <c r="A122" s="17" t="s">
        <v>248</v>
      </c>
      <c r="B122" s="18" t="s">
        <v>249</v>
      </c>
      <c r="C122" s="11"/>
      <c r="D122" s="11"/>
      <c r="E122" s="11"/>
    </row>
    <row r="123" spans="1:5" ht="14.25">
      <c r="A123" s="17" t="s">
        <v>250</v>
      </c>
      <c r="B123" s="18" t="s">
        <v>251</v>
      </c>
      <c r="C123" s="11"/>
      <c r="D123" s="11"/>
      <c r="E123" s="11"/>
    </row>
    <row r="124" spans="1:5" ht="14.25">
      <c r="A124" s="14" t="s">
        <v>252</v>
      </c>
      <c r="B124" s="15" t="s">
        <v>54</v>
      </c>
      <c r="C124" s="11"/>
      <c r="D124" s="11"/>
      <c r="E124" s="11"/>
    </row>
    <row r="125" spans="1:5" ht="14.25">
      <c r="A125" s="17" t="s">
        <v>253</v>
      </c>
      <c r="B125" s="18" t="s">
        <v>254</v>
      </c>
      <c r="C125" s="11"/>
      <c r="D125" s="11"/>
      <c r="E125" s="11"/>
    </row>
    <row r="126" spans="1:5" ht="14.25">
      <c r="A126" s="17" t="s">
        <v>255</v>
      </c>
      <c r="B126" s="18" t="s">
        <v>256</v>
      </c>
      <c r="C126" s="11"/>
      <c r="D126" s="11"/>
      <c r="E126" s="11"/>
    </row>
    <row r="127" spans="1:5" ht="14.25">
      <c r="A127" s="17" t="s">
        <v>257</v>
      </c>
      <c r="B127" s="18" t="s">
        <v>258</v>
      </c>
      <c r="C127" s="11"/>
      <c r="D127" s="11"/>
      <c r="E127" s="11"/>
    </row>
    <row r="128" spans="1:5" ht="14.25">
      <c r="A128" s="17" t="s">
        <v>259</v>
      </c>
      <c r="B128" s="18" t="s">
        <v>260</v>
      </c>
      <c r="C128" s="11"/>
      <c r="D128" s="11"/>
      <c r="E128" s="11"/>
    </row>
    <row r="129" spans="1:5" ht="14.25">
      <c r="A129" s="17" t="s">
        <v>261</v>
      </c>
      <c r="B129" s="23" t="s">
        <v>262</v>
      </c>
      <c r="C129" s="11"/>
      <c r="D129" s="11"/>
      <c r="E129" s="11"/>
    </row>
    <row r="130" spans="1:5" ht="14.25">
      <c r="A130" s="14" t="s">
        <v>263</v>
      </c>
      <c r="B130" s="15" t="s">
        <v>264</v>
      </c>
      <c r="C130" s="11">
        <v>5</v>
      </c>
      <c r="D130" s="11"/>
      <c r="E130" s="11">
        <v>5</v>
      </c>
    </row>
    <row r="131" spans="1:5" ht="14.25">
      <c r="A131" s="17" t="s">
        <v>265</v>
      </c>
      <c r="B131" s="23" t="s">
        <v>266</v>
      </c>
      <c r="C131" s="11"/>
      <c r="D131" s="11"/>
      <c r="E131" s="11"/>
    </row>
    <row r="132" spans="1:5" ht="14.25">
      <c r="A132" s="17" t="s">
        <v>267</v>
      </c>
      <c r="B132" s="23" t="s">
        <v>268</v>
      </c>
      <c r="C132" s="11">
        <f>C155+C156</f>
        <v>5</v>
      </c>
      <c r="D132" s="11"/>
      <c r="E132" s="11">
        <v>5</v>
      </c>
    </row>
    <row r="133" spans="1:5" ht="14.25">
      <c r="A133" s="17" t="s">
        <v>269</v>
      </c>
      <c r="B133" s="23" t="s">
        <v>270</v>
      </c>
      <c r="C133" s="11"/>
      <c r="D133" s="11"/>
      <c r="E133" s="11"/>
    </row>
    <row r="134" spans="1:5" ht="14.25">
      <c r="A134" s="14" t="s">
        <v>271</v>
      </c>
      <c r="B134" s="15" t="s">
        <v>54</v>
      </c>
      <c r="C134" s="11"/>
      <c r="D134" s="11"/>
      <c r="E134" s="11"/>
    </row>
    <row r="135" spans="1:5" ht="14.25">
      <c r="A135" s="17" t="s">
        <v>272</v>
      </c>
      <c r="B135" s="23" t="s">
        <v>273</v>
      </c>
      <c r="C135" s="11"/>
      <c r="D135" s="11"/>
      <c r="E135" s="11"/>
    </row>
    <row r="136" spans="1:5" ht="14.25">
      <c r="A136" s="17" t="s">
        <v>274</v>
      </c>
      <c r="B136" s="23" t="s">
        <v>275</v>
      </c>
      <c r="C136" s="11"/>
      <c r="D136" s="11"/>
      <c r="E136" s="11"/>
    </row>
    <row r="137" spans="1:5" ht="14.25">
      <c r="A137" s="14" t="s">
        <v>276</v>
      </c>
      <c r="B137" s="15" t="s">
        <v>277</v>
      </c>
      <c r="C137" s="11"/>
      <c r="D137" s="11"/>
      <c r="E137" s="11"/>
    </row>
    <row r="138" spans="1:5" ht="14.25">
      <c r="A138" s="17" t="s">
        <v>278</v>
      </c>
      <c r="B138" s="23" t="s">
        <v>279</v>
      </c>
      <c r="C138" s="11"/>
      <c r="D138" s="11"/>
      <c r="E138" s="11"/>
    </row>
    <row r="139" spans="1:5" ht="14.25">
      <c r="A139" s="17" t="s">
        <v>280</v>
      </c>
      <c r="B139" s="18" t="s">
        <v>281</v>
      </c>
      <c r="C139" s="11"/>
      <c r="D139" s="11"/>
      <c r="E139" s="11"/>
    </row>
    <row r="140" spans="1:5" ht="14.25">
      <c r="A140" s="17" t="s">
        <v>282</v>
      </c>
      <c r="B140" s="23" t="s">
        <v>283</v>
      </c>
      <c r="C140" s="11"/>
      <c r="D140" s="11"/>
      <c r="E140" s="11"/>
    </row>
    <row r="141" spans="1:5" ht="14.25">
      <c r="A141" s="17" t="s">
        <v>284</v>
      </c>
      <c r="B141" s="23" t="s">
        <v>285</v>
      </c>
      <c r="C141" s="11"/>
      <c r="D141" s="11"/>
      <c r="E141" s="11"/>
    </row>
    <row r="142" spans="1:5" ht="14.25">
      <c r="A142" s="17" t="s">
        <v>286</v>
      </c>
      <c r="B142" s="23" t="s">
        <v>287</v>
      </c>
      <c r="C142" s="11"/>
      <c r="D142" s="11"/>
      <c r="E142" s="11"/>
    </row>
    <row r="143" spans="1:5" ht="14.25">
      <c r="A143" s="17" t="s">
        <v>288</v>
      </c>
      <c r="B143" s="23" t="s">
        <v>289</v>
      </c>
      <c r="C143" s="11"/>
      <c r="D143" s="11"/>
      <c r="E143" s="11"/>
    </row>
    <row r="144" spans="1:5" ht="14.25">
      <c r="A144" s="17" t="s">
        <v>290</v>
      </c>
      <c r="B144" s="23" t="s">
        <v>291</v>
      </c>
      <c r="C144" s="11"/>
      <c r="D144" s="11"/>
      <c r="E144" s="11"/>
    </row>
    <row r="145" spans="1:5" ht="14.25">
      <c r="A145" s="17" t="s">
        <v>292</v>
      </c>
      <c r="B145" s="23" t="s">
        <v>293</v>
      </c>
      <c r="C145" s="11"/>
      <c r="D145" s="11"/>
      <c r="E145" s="11"/>
    </row>
    <row r="146" spans="1:5" ht="14.25">
      <c r="A146" s="14" t="s">
        <v>294</v>
      </c>
      <c r="B146" s="15" t="s">
        <v>295</v>
      </c>
      <c r="C146" s="11"/>
      <c r="D146" s="11"/>
      <c r="E146" s="11"/>
    </row>
    <row r="147" spans="1:5" ht="14.25">
      <c r="A147" s="17" t="s">
        <v>296</v>
      </c>
      <c r="B147" s="23" t="s">
        <v>297</v>
      </c>
      <c r="C147" s="11"/>
      <c r="D147" s="11"/>
      <c r="E147" s="11"/>
    </row>
    <row r="148" spans="1:5" ht="14.25">
      <c r="A148" s="17" t="s">
        <v>298</v>
      </c>
      <c r="B148" s="18" t="s">
        <v>299</v>
      </c>
      <c r="C148" s="11"/>
      <c r="D148" s="11"/>
      <c r="E148" s="11"/>
    </row>
    <row r="149" spans="1:5" ht="14.25">
      <c r="A149" s="14" t="s">
        <v>300</v>
      </c>
      <c r="B149" s="15" t="s">
        <v>301</v>
      </c>
      <c r="C149" s="11"/>
      <c r="D149" s="11"/>
      <c r="E149" s="11"/>
    </row>
    <row r="150" spans="1:5" ht="14.25">
      <c r="A150" s="17" t="s">
        <v>302</v>
      </c>
      <c r="B150" s="23" t="s">
        <v>303</v>
      </c>
      <c r="C150" s="11"/>
      <c r="D150" s="11"/>
      <c r="E150" s="11"/>
    </row>
    <row r="151" spans="1:5" ht="14.25">
      <c r="A151" s="17" t="s">
        <v>304</v>
      </c>
      <c r="B151" s="23" t="s">
        <v>305</v>
      </c>
      <c r="C151" s="11"/>
      <c r="D151" s="11"/>
      <c r="E151" s="11"/>
    </row>
    <row r="152" spans="1:5" ht="14.25">
      <c r="A152" s="17" t="s">
        <v>306</v>
      </c>
      <c r="B152" s="23" t="s">
        <v>307</v>
      </c>
      <c r="C152" s="11"/>
      <c r="D152" s="11"/>
      <c r="E152" s="11"/>
    </row>
    <row r="153" spans="1:5" ht="14.25">
      <c r="A153" s="17" t="s">
        <v>308</v>
      </c>
      <c r="B153" s="23" t="s">
        <v>309</v>
      </c>
      <c r="C153" s="11"/>
      <c r="D153" s="11"/>
      <c r="E153" s="11"/>
    </row>
    <row r="154" spans="1:5" ht="14.25">
      <c r="A154" s="17" t="s">
        <v>310</v>
      </c>
      <c r="B154" s="23" t="s">
        <v>311</v>
      </c>
      <c r="C154" s="11"/>
      <c r="D154" s="11"/>
      <c r="E154" s="11"/>
    </row>
    <row r="155" spans="1:5" ht="14.25">
      <c r="A155" s="17" t="s">
        <v>312</v>
      </c>
      <c r="B155" s="18" t="s">
        <v>313</v>
      </c>
      <c r="C155" s="11"/>
      <c r="D155" s="11"/>
      <c r="E155" s="11"/>
    </row>
    <row r="156" spans="1:5" ht="14.25">
      <c r="A156" s="17" t="s">
        <v>314</v>
      </c>
      <c r="B156" s="23" t="s">
        <v>315</v>
      </c>
      <c r="C156" s="11">
        <v>5</v>
      </c>
      <c r="D156" s="11"/>
      <c r="E156" s="11">
        <v>5</v>
      </c>
    </row>
    <row r="157" spans="1:5" ht="14.25">
      <c r="A157" s="17" t="s">
        <v>316</v>
      </c>
      <c r="B157" s="23" t="s">
        <v>317</v>
      </c>
      <c r="C157" s="11"/>
      <c r="D157" s="11"/>
      <c r="E157" s="11"/>
    </row>
    <row r="158" spans="1:5" ht="14.25">
      <c r="A158" s="17" t="s">
        <v>318</v>
      </c>
      <c r="B158" s="23" t="s">
        <v>319</v>
      </c>
      <c r="C158" s="11"/>
      <c r="D158" s="11"/>
      <c r="E158" s="11"/>
    </row>
    <row r="159" spans="1:5" ht="14.25">
      <c r="A159" s="17" t="s">
        <v>320</v>
      </c>
      <c r="B159" s="23" t="s">
        <v>54</v>
      </c>
      <c r="C159" s="11"/>
      <c r="D159" s="11"/>
      <c r="E159" s="11"/>
    </row>
    <row r="160" spans="1:5" ht="14.25">
      <c r="A160" s="17" t="s">
        <v>321</v>
      </c>
      <c r="B160" s="23" t="s">
        <v>322</v>
      </c>
      <c r="C160" s="11"/>
      <c r="D160" s="11"/>
      <c r="E160" s="11"/>
    </row>
    <row r="161" spans="1:5" ht="14.25">
      <c r="A161" s="17" t="s">
        <v>323</v>
      </c>
      <c r="B161" s="23" t="s">
        <v>324</v>
      </c>
      <c r="C161" s="11"/>
      <c r="D161" s="11"/>
      <c r="E161" s="11"/>
    </row>
    <row r="162" spans="1:5" ht="14.25">
      <c r="A162" s="17" t="s">
        <v>325</v>
      </c>
      <c r="B162" s="23" t="s">
        <v>326</v>
      </c>
      <c r="C162" s="11"/>
      <c r="D162" s="11"/>
      <c r="E162" s="11"/>
    </row>
    <row r="163" spans="1:5" ht="14.25">
      <c r="A163" s="17" t="s">
        <v>327</v>
      </c>
      <c r="B163" s="23" t="s">
        <v>328</v>
      </c>
      <c r="C163" s="11"/>
      <c r="D163" s="11"/>
      <c r="E163" s="11"/>
    </row>
    <row r="164" spans="1:5" ht="14.25">
      <c r="A164" s="17" t="s">
        <v>329</v>
      </c>
      <c r="B164" s="23" t="s">
        <v>330</v>
      </c>
      <c r="C164" s="11"/>
      <c r="D164" s="11"/>
      <c r="E164" s="11"/>
    </row>
    <row r="165" spans="1:5" ht="14.25">
      <c r="A165" s="14" t="s">
        <v>331</v>
      </c>
      <c r="B165" s="15" t="s">
        <v>332</v>
      </c>
      <c r="C165" s="11"/>
      <c r="D165" s="11"/>
      <c r="E165" s="11"/>
    </row>
    <row r="166" spans="1:5" ht="14.25">
      <c r="A166" s="14" t="s">
        <v>333</v>
      </c>
      <c r="B166" s="15" t="s">
        <v>334</v>
      </c>
      <c r="C166" s="11"/>
      <c r="D166" s="11"/>
      <c r="E166" s="11"/>
    </row>
    <row r="167" spans="1:5" ht="14.25">
      <c r="A167" s="17" t="s">
        <v>335</v>
      </c>
      <c r="B167" s="23" t="s">
        <v>336</v>
      </c>
      <c r="C167" s="11"/>
      <c r="D167" s="11"/>
      <c r="E167" s="11"/>
    </row>
    <row r="168" spans="1:5" ht="14.25">
      <c r="A168" s="24" t="s">
        <v>337</v>
      </c>
      <c r="B168" s="25" t="s">
        <v>338</v>
      </c>
      <c r="C168" s="11">
        <f>C174+C185</f>
        <v>59.54</v>
      </c>
      <c r="D168" s="11">
        <v>54.54</v>
      </c>
      <c r="E168" s="11">
        <v>5</v>
      </c>
    </row>
    <row r="169" spans="1:5" ht="14.25">
      <c r="A169" s="17" t="s">
        <v>339</v>
      </c>
      <c r="B169" s="18" t="s">
        <v>340</v>
      </c>
      <c r="C169" s="11"/>
      <c r="D169" s="11"/>
      <c r="E169" s="11"/>
    </row>
    <row r="170" spans="1:5" ht="14.25">
      <c r="A170" s="17" t="s">
        <v>341</v>
      </c>
      <c r="B170" s="23" t="s">
        <v>54</v>
      </c>
      <c r="C170" s="11"/>
      <c r="D170" s="11"/>
      <c r="E170" s="11"/>
    </row>
    <row r="171" spans="1:5" ht="14.25">
      <c r="A171" s="17" t="s">
        <v>342</v>
      </c>
      <c r="B171" s="23" t="s">
        <v>56</v>
      </c>
      <c r="C171" s="11"/>
      <c r="D171" s="11"/>
      <c r="E171" s="11"/>
    </row>
    <row r="172" spans="1:5" ht="14.25">
      <c r="A172" s="17" t="s">
        <v>343</v>
      </c>
      <c r="B172" s="23" t="s">
        <v>344</v>
      </c>
      <c r="C172" s="11"/>
      <c r="D172" s="11"/>
      <c r="E172" s="11"/>
    </row>
    <row r="173" spans="1:5" ht="14.25">
      <c r="A173" s="17" t="s">
        <v>345</v>
      </c>
      <c r="B173" s="23" t="s">
        <v>346</v>
      </c>
      <c r="C173" s="11"/>
      <c r="D173" s="11"/>
      <c r="E173" s="11"/>
    </row>
    <row r="174" spans="1:5" ht="14.25">
      <c r="A174" s="17" t="s">
        <v>347</v>
      </c>
      <c r="B174" s="23" t="s">
        <v>348</v>
      </c>
      <c r="C174" s="11">
        <v>54.54</v>
      </c>
      <c r="D174" s="11">
        <v>54.54</v>
      </c>
      <c r="E174" s="11"/>
    </row>
    <row r="175" spans="1:5" ht="14.25">
      <c r="A175" s="14" t="s">
        <v>349</v>
      </c>
      <c r="B175" s="15" t="s">
        <v>350</v>
      </c>
      <c r="C175" s="11"/>
      <c r="D175" s="11"/>
      <c r="E175" s="11"/>
    </row>
    <row r="176" spans="1:5" ht="14.25">
      <c r="A176" s="17" t="s">
        <v>351</v>
      </c>
      <c r="B176" s="23" t="s">
        <v>352</v>
      </c>
      <c r="C176" s="11"/>
      <c r="D176" s="11"/>
      <c r="E176" s="11"/>
    </row>
    <row r="177" spans="1:5" ht="14.25">
      <c r="A177" s="14" t="s">
        <v>353</v>
      </c>
      <c r="B177" s="15" t="s">
        <v>354</v>
      </c>
      <c r="C177" s="11"/>
      <c r="D177" s="11"/>
      <c r="E177" s="11"/>
    </row>
    <row r="178" spans="1:5" ht="14.25">
      <c r="A178" s="17" t="s">
        <v>355</v>
      </c>
      <c r="B178" s="23" t="s">
        <v>356</v>
      </c>
      <c r="C178" s="11"/>
      <c r="D178" s="11"/>
      <c r="E178" s="11"/>
    </row>
    <row r="179" spans="1:5" ht="14.25">
      <c r="A179" s="17" t="s">
        <v>357</v>
      </c>
      <c r="B179" s="23" t="s">
        <v>358</v>
      </c>
      <c r="C179" s="11"/>
      <c r="D179" s="11"/>
      <c r="E179" s="11"/>
    </row>
    <row r="180" spans="1:5" ht="14.25">
      <c r="A180" s="14" t="s">
        <v>359</v>
      </c>
      <c r="B180" s="15" t="s">
        <v>360</v>
      </c>
      <c r="C180" s="11"/>
      <c r="D180" s="11"/>
      <c r="E180" s="11"/>
    </row>
    <row r="181" spans="1:5" ht="14.25">
      <c r="A181" s="17" t="s">
        <v>361</v>
      </c>
      <c r="B181" s="23" t="s">
        <v>362</v>
      </c>
      <c r="C181" s="11"/>
      <c r="D181" s="11"/>
      <c r="E181" s="11"/>
    </row>
    <row r="182" spans="1:5" ht="14.25">
      <c r="A182" s="17" t="s">
        <v>363</v>
      </c>
      <c r="B182" s="23" t="s">
        <v>364</v>
      </c>
      <c r="C182" s="11"/>
      <c r="D182" s="11"/>
      <c r="E182" s="11"/>
    </row>
    <row r="183" spans="1:5" ht="14.25">
      <c r="A183" s="17" t="s">
        <v>365</v>
      </c>
      <c r="B183" s="23" t="s">
        <v>366</v>
      </c>
      <c r="C183" s="11"/>
      <c r="D183" s="11"/>
      <c r="E183" s="11"/>
    </row>
    <row r="184" spans="1:5" ht="14.25">
      <c r="A184" s="17" t="s">
        <v>367</v>
      </c>
      <c r="B184" s="23" t="s">
        <v>368</v>
      </c>
      <c r="C184" s="11"/>
      <c r="D184" s="11"/>
      <c r="E184" s="11"/>
    </row>
    <row r="185" spans="1:5" ht="14.25">
      <c r="A185" s="14" t="s">
        <v>369</v>
      </c>
      <c r="B185" s="15" t="s">
        <v>370</v>
      </c>
      <c r="C185" s="11">
        <v>5</v>
      </c>
      <c r="D185" s="11"/>
      <c r="E185" s="11">
        <v>5</v>
      </c>
    </row>
    <row r="186" spans="1:5" ht="14.25">
      <c r="A186" s="17" t="s">
        <v>371</v>
      </c>
      <c r="B186" s="23" t="s">
        <v>372</v>
      </c>
      <c r="C186" s="11"/>
      <c r="D186" s="11"/>
      <c r="E186" s="11"/>
    </row>
    <row r="187" spans="1:5" ht="14.25">
      <c r="A187" s="17" t="s">
        <v>373</v>
      </c>
      <c r="B187" s="23" t="s">
        <v>374</v>
      </c>
      <c r="C187" s="11"/>
      <c r="D187" s="11"/>
      <c r="E187" s="11"/>
    </row>
    <row r="188" spans="1:5" ht="14.25">
      <c r="A188" s="14" t="s">
        <v>375</v>
      </c>
      <c r="B188" s="15" t="s">
        <v>376</v>
      </c>
      <c r="C188" s="11"/>
      <c r="D188" s="11"/>
      <c r="E188" s="11"/>
    </row>
    <row r="189" spans="1:5" ht="14.25">
      <c r="A189" s="17" t="s">
        <v>377</v>
      </c>
      <c r="B189" s="23" t="s">
        <v>378</v>
      </c>
      <c r="C189" s="11"/>
      <c r="D189" s="11"/>
      <c r="E189" s="11"/>
    </row>
    <row r="190" spans="1:5" ht="14.25">
      <c r="A190" s="17" t="s">
        <v>379</v>
      </c>
      <c r="B190" s="23" t="s">
        <v>380</v>
      </c>
      <c r="C190" s="11"/>
      <c r="D190" s="11"/>
      <c r="E190" s="11"/>
    </row>
    <row r="191" spans="1:5" ht="14.25">
      <c r="A191" s="17" t="s">
        <v>381</v>
      </c>
      <c r="B191" s="23" t="s">
        <v>382</v>
      </c>
      <c r="C191" s="11"/>
      <c r="D191" s="11"/>
      <c r="E191" s="11"/>
    </row>
    <row r="192" spans="1:5" ht="14.25">
      <c r="A192" s="17" t="s">
        <v>383</v>
      </c>
      <c r="B192" s="23" t="s">
        <v>384</v>
      </c>
      <c r="C192" s="11"/>
      <c r="D192" s="11"/>
      <c r="E192" s="11"/>
    </row>
    <row r="193" spans="1:5" ht="14.25">
      <c r="A193" s="24" t="s">
        <v>385</v>
      </c>
      <c r="B193" s="25" t="s">
        <v>386</v>
      </c>
      <c r="C193" s="11">
        <f>C202+C209+C211+C212+C213+C220+C232+C254+C255+C258</f>
        <v>429.91</v>
      </c>
      <c r="D193" s="11">
        <f>D202+D209+D212+D213+D211+D220+D232+D254+D255+D258</f>
        <v>429.90999999999997</v>
      </c>
      <c r="E193" s="11"/>
    </row>
    <row r="194" spans="1:5" ht="14.25">
      <c r="A194" s="17" t="s">
        <v>387</v>
      </c>
      <c r="B194" s="23" t="s">
        <v>388</v>
      </c>
      <c r="C194" s="11"/>
      <c r="D194" s="11"/>
      <c r="E194" s="11"/>
    </row>
    <row r="195" spans="1:5" ht="14.25">
      <c r="A195" s="17" t="s">
        <v>389</v>
      </c>
      <c r="B195" s="23" t="s">
        <v>54</v>
      </c>
      <c r="C195" s="11"/>
      <c r="D195" s="11"/>
      <c r="E195" s="11"/>
    </row>
    <row r="196" spans="1:5" ht="14.25">
      <c r="A196" s="17" t="s">
        <v>390</v>
      </c>
      <c r="B196" s="23" t="s">
        <v>56</v>
      </c>
      <c r="C196" s="11"/>
      <c r="D196" s="11"/>
      <c r="E196" s="11"/>
    </row>
    <row r="197" spans="1:5" ht="14.25">
      <c r="A197" s="17" t="s">
        <v>391</v>
      </c>
      <c r="B197" s="18" t="s">
        <v>392</v>
      </c>
      <c r="C197" s="11"/>
      <c r="D197" s="11"/>
      <c r="E197" s="11"/>
    </row>
    <row r="198" spans="1:5" ht="14.25">
      <c r="A198" s="17" t="s">
        <v>393</v>
      </c>
      <c r="B198" s="18" t="s">
        <v>394</v>
      </c>
      <c r="C198" s="11"/>
      <c r="D198" s="11"/>
      <c r="E198" s="11"/>
    </row>
    <row r="199" spans="1:5" ht="14.25">
      <c r="A199" s="17" t="s">
        <v>395</v>
      </c>
      <c r="B199" s="18" t="s">
        <v>126</v>
      </c>
      <c r="C199" s="11"/>
      <c r="D199" s="11"/>
      <c r="E199" s="11"/>
    </row>
    <row r="200" spans="1:5" ht="14.25">
      <c r="A200" s="17" t="s">
        <v>396</v>
      </c>
      <c r="B200" s="23" t="s">
        <v>397</v>
      </c>
      <c r="C200" s="11"/>
      <c r="D200" s="11"/>
      <c r="E200" s="11"/>
    </row>
    <row r="201" spans="1:5" ht="14.25">
      <c r="A201" s="17" t="s">
        <v>398</v>
      </c>
      <c r="B201" s="23" t="s">
        <v>399</v>
      </c>
      <c r="C201" s="11"/>
      <c r="D201" s="11"/>
      <c r="E201" s="11"/>
    </row>
    <row r="202" spans="1:5" ht="14.25">
      <c r="A202" s="17" t="s">
        <v>400</v>
      </c>
      <c r="B202" s="23" t="s">
        <v>401</v>
      </c>
      <c r="C202" s="11">
        <v>34.46</v>
      </c>
      <c r="D202" s="11">
        <v>34.46</v>
      </c>
      <c r="E202" s="11"/>
    </row>
    <row r="203" spans="1:5" ht="14.25">
      <c r="A203" s="17" t="s">
        <v>402</v>
      </c>
      <c r="B203" s="23" t="s">
        <v>403</v>
      </c>
      <c r="C203" s="11"/>
      <c r="D203" s="11"/>
      <c r="E203" s="11"/>
    </row>
    <row r="204" spans="1:5" ht="14.25">
      <c r="A204" s="17" t="s">
        <v>404</v>
      </c>
      <c r="B204" s="23" t="s">
        <v>54</v>
      </c>
      <c r="C204" s="11"/>
      <c r="D204" s="11"/>
      <c r="E204" s="11"/>
    </row>
    <row r="205" spans="1:5" ht="14.25">
      <c r="A205" s="17" t="s">
        <v>405</v>
      </c>
      <c r="B205" s="23" t="s">
        <v>56</v>
      </c>
      <c r="C205" s="11"/>
      <c r="D205" s="11"/>
      <c r="E205" s="11"/>
    </row>
    <row r="206" spans="1:5" ht="14.25">
      <c r="A206" s="17" t="s">
        <v>406</v>
      </c>
      <c r="B206" s="23" t="s">
        <v>407</v>
      </c>
      <c r="C206" s="11"/>
      <c r="D206" s="11"/>
      <c r="E206" s="11"/>
    </row>
    <row r="207" spans="1:5" ht="14.25">
      <c r="A207" s="17" t="s">
        <v>408</v>
      </c>
      <c r="B207" s="23" t="s">
        <v>409</v>
      </c>
      <c r="C207" s="11"/>
      <c r="D207" s="11"/>
      <c r="E207" s="11"/>
    </row>
    <row r="208" spans="1:5" ht="14.25">
      <c r="A208" s="17" t="s">
        <v>410</v>
      </c>
      <c r="B208" s="23" t="s">
        <v>411</v>
      </c>
      <c r="C208" s="11"/>
      <c r="D208" s="11"/>
      <c r="E208" s="11"/>
    </row>
    <row r="209" spans="1:5" ht="14.25">
      <c r="A209" s="17" t="s">
        <v>412</v>
      </c>
      <c r="B209" s="23" t="s">
        <v>413</v>
      </c>
      <c r="C209" s="11">
        <v>0.19</v>
      </c>
      <c r="D209" s="11">
        <v>0.19</v>
      </c>
      <c r="E209" s="11"/>
    </row>
    <row r="210" spans="1:5" ht="14.25">
      <c r="A210" s="17" t="s">
        <v>414</v>
      </c>
      <c r="B210" s="23" t="s">
        <v>415</v>
      </c>
      <c r="C210" s="11"/>
      <c r="D210" s="11"/>
      <c r="E210" s="11"/>
    </row>
    <row r="211" spans="1:5" ht="14.25">
      <c r="A211" s="24" t="s">
        <v>416</v>
      </c>
      <c r="B211" s="26" t="s">
        <v>417</v>
      </c>
      <c r="C211" s="11">
        <v>39.03</v>
      </c>
      <c r="D211" s="11">
        <v>39.03</v>
      </c>
      <c r="E211" s="11"/>
    </row>
    <row r="212" spans="1:5" ht="14.25">
      <c r="A212" s="24" t="s">
        <v>418</v>
      </c>
      <c r="B212" s="26" t="s">
        <v>419</v>
      </c>
      <c r="C212" s="11">
        <v>14.59</v>
      </c>
      <c r="D212" s="11">
        <v>14.59</v>
      </c>
      <c r="E212" s="11"/>
    </row>
    <row r="213" spans="1:5" ht="14.25">
      <c r="A213" s="17" t="s">
        <v>420</v>
      </c>
      <c r="B213" s="23" t="s">
        <v>421</v>
      </c>
      <c r="C213" s="11">
        <v>34</v>
      </c>
      <c r="D213" s="11">
        <v>34</v>
      </c>
      <c r="E213" s="11"/>
    </row>
    <row r="214" spans="1:5" ht="14.25">
      <c r="A214" s="17" t="s">
        <v>422</v>
      </c>
      <c r="B214" s="23" t="s">
        <v>423</v>
      </c>
      <c r="C214" s="11"/>
      <c r="D214" s="11"/>
      <c r="E214" s="11"/>
    </row>
    <row r="215" spans="1:5" ht="14.25">
      <c r="A215" s="17" t="s">
        <v>424</v>
      </c>
      <c r="B215" s="23" t="s">
        <v>425</v>
      </c>
      <c r="C215" s="11"/>
      <c r="D215" s="11"/>
      <c r="E215" s="11"/>
    </row>
    <row r="216" spans="1:5" ht="14.25">
      <c r="A216" s="17" t="s">
        <v>426</v>
      </c>
      <c r="B216" s="18" t="s">
        <v>427</v>
      </c>
      <c r="C216" s="11"/>
      <c r="D216" s="11"/>
      <c r="E216" s="11"/>
    </row>
    <row r="217" spans="1:5" ht="14.25">
      <c r="A217" s="17" t="s">
        <v>428</v>
      </c>
      <c r="B217" s="18" t="s">
        <v>429</v>
      </c>
      <c r="C217" s="11"/>
      <c r="D217" s="11"/>
      <c r="E217" s="11"/>
    </row>
    <row r="218" spans="1:5" ht="14.25">
      <c r="A218" s="17" t="s">
        <v>430</v>
      </c>
      <c r="B218" s="23" t="s">
        <v>431</v>
      </c>
      <c r="C218" s="11"/>
      <c r="D218" s="11"/>
      <c r="E218" s="11"/>
    </row>
    <row r="219" spans="1:5" ht="14.25">
      <c r="A219" s="14" t="s">
        <v>432</v>
      </c>
      <c r="B219" s="15" t="s">
        <v>433</v>
      </c>
      <c r="C219" s="11"/>
      <c r="D219" s="11"/>
      <c r="E219" s="11"/>
    </row>
    <row r="220" spans="1:5" ht="14.25">
      <c r="A220" s="17" t="s">
        <v>434</v>
      </c>
      <c r="B220" s="23" t="s">
        <v>435</v>
      </c>
      <c r="C220" s="11">
        <v>95</v>
      </c>
      <c r="D220" s="11">
        <v>95</v>
      </c>
      <c r="E220" s="11"/>
    </row>
    <row r="221" spans="1:5" ht="14.25">
      <c r="A221" s="17" t="s">
        <v>436</v>
      </c>
      <c r="B221" s="23" t="s">
        <v>437</v>
      </c>
      <c r="C221" s="11"/>
      <c r="D221" s="11"/>
      <c r="E221" s="11"/>
    </row>
    <row r="222" spans="1:5" ht="14.25">
      <c r="A222" s="14" t="s">
        <v>438</v>
      </c>
      <c r="B222" s="15" t="s">
        <v>439</v>
      </c>
      <c r="C222" s="11"/>
      <c r="D222" s="11"/>
      <c r="E222" s="11"/>
    </row>
    <row r="223" spans="1:5" ht="14.25">
      <c r="A223" s="17" t="s">
        <v>440</v>
      </c>
      <c r="B223" s="23" t="s">
        <v>441</v>
      </c>
      <c r="C223" s="11"/>
      <c r="D223" s="11"/>
      <c r="E223" s="11"/>
    </row>
    <row r="224" spans="1:5" ht="14.25">
      <c r="A224" s="14" t="s">
        <v>442</v>
      </c>
      <c r="B224" s="15" t="s">
        <v>443</v>
      </c>
      <c r="C224" s="11"/>
      <c r="D224" s="11"/>
      <c r="E224" s="11"/>
    </row>
    <row r="225" spans="1:5" ht="14.25">
      <c r="A225" s="17" t="s">
        <v>444</v>
      </c>
      <c r="B225" s="23" t="s">
        <v>445</v>
      </c>
      <c r="C225" s="11"/>
      <c r="D225" s="11"/>
      <c r="E225" s="11"/>
    </row>
    <row r="226" spans="1:5" ht="14.25">
      <c r="A226" s="17" t="s">
        <v>446</v>
      </c>
      <c r="B226" s="23" t="s">
        <v>447</v>
      </c>
      <c r="C226" s="11"/>
      <c r="D226" s="11"/>
      <c r="E226" s="11"/>
    </row>
    <row r="227" spans="1:5" ht="14.25">
      <c r="A227" s="17" t="s">
        <v>448</v>
      </c>
      <c r="B227" s="23" t="s">
        <v>449</v>
      </c>
      <c r="C227" s="11"/>
      <c r="D227" s="11"/>
      <c r="E227" s="11"/>
    </row>
    <row r="228" spans="1:5" ht="14.25">
      <c r="A228" s="17" t="s">
        <v>450</v>
      </c>
      <c r="B228" s="23" t="s">
        <v>451</v>
      </c>
      <c r="C228" s="11"/>
      <c r="D228" s="11"/>
      <c r="E228" s="11"/>
    </row>
    <row r="229" spans="1:5" ht="14.25">
      <c r="A229" s="14" t="s">
        <v>452</v>
      </c>
      <c r="B229" s="15" t="s">
        <v>453</v>
      </c>
      <c r="C229" s="11"/>
      <c r="D229" s="11"/>
      <c r="E229" s="11"/>
    </row>
    <row r="230" spans="1:5" ht="14.25">
      <c r="A230" s="17" t="s">
        <v>454</v>
      </c>
      <c r="B230" s="23" t="s">
        <v>455</v>
      </c>
      <c r="C230" s="11"/>
      <c r="D230" s="11"/>
      <c r="E230" s="11"/>
    </row>
    <row r="231" spans="1:5" ht="14.25">
      <c r="A231" s="14" t="s">
        <v>456</v>
      </c>
      <c r="B231" s="15" t="s">
        <v>457</v>
      </c>
      <c r="C231" s="11"/>
      <c r="D231" s="11"/>
      <c r="E231" s="11"/>
    </row>
    <row r="232" spans="1:5" ht="14.25">
      <c r="A232" s="17" t="s">
        <v>458</v>
      </c>
      <c r="B232" s="23" t="s">
        <v>459</v>
      </c>
      <c r="C232" s="11">
        <v>10.57</v>
      </c>
      <c r="D232" s="11">
        <v>10.57</v>
      </c>
      <c r="E232" s="11"/>
    </row>
    <row r="233" spans="1:5" ht="14.25">
      <c r="A233" s="17" t="s">
        <v>460</v>
      </c>
      <c r="B233" s="23" t="s">
        <v>461</v>
      </c>
      <c r="C233" s="11"/>
      <c r="D233" s="11"/>
      <c r="E233" s="11"/>
    </row>
    <row r="234" spans="1:5" ht="14.25">
      <c r="A234" s="17" t="s">
        <v>462</v>
      </c>
      <c r="B234" s="23" t="s">
        <v>463</v>
      </c>
      <c r="C234" s="11"/>
      <c r="D234" s="11"/>
      <c r="E234" s="11"/>
    </row>
    <row r="235" spans="1:5" ht="14.25">
      <c r="A235" s="17" t="s">
        <v>464</v>
      </c>
      <c r="B235" s="23" t="s">
        <v>54</v>
      </c>
      <c r="C235" s="11"/>
      <c r="D235" s="11"/>
      <c r="E235" s="11"/>
    </row>
    <row r="236" spans="1:5" ht="14.25">
      <c r="A236" s="17" t="s">
        <v>465</v>
      </c>
      <c r="B236" s="23" t="s">
        <v>466</v>
      </c>
      <c r="C236" s="11"/>
      <c r="D236" s="11"/>
      <c r="E236" s="11"/>
    </row>
    <row r="237" spans="1:5" ht="14.25">
      <c r="A237" s="17" t="s">
        <v>467</v>
      </c>
      <c r="B237" s="23" t="s">
        <v>468</v>
      </c>
      <c r="C237" s="11"/>
      <c r="D237" s="11"/>
      <c r="E237" s="11"/>
    </row>
    <row r="238" spans="1:5" ht="14.25">
      <c r="A238" s="17" t="s">
        <v>469</v>
      </c>
      <c r="B238" s="23" t="s">
        <v>470</v>
      </c>
      <c r="C238" s="11"/>
      <c r="D238" s="11"/>
      <c r="E238" s="11"/>
    </row>
    <row r="239" spans="1:5" ht="14.25">
      <c r="A239" s="17" t="s">
        <v>471</v>
      </c>
      <c r="B239" s="23" t="s">
        <v>472</v>
      </c>
      <c r="C239" s="11"/>
      <c r="D239" s="11"/>
      <c r="E239" s="11"/>
    </row>
    <row r="240" spans="1:5" ht="14.25">
      <c r="A240" s="17" t="s">
        <v>473</v>
      </c>
      <c r="B240" s="23" t="s">
        <v>474</v>
      </c>
      <c r="C240" s="11"/>
      <c r="D240" s="11"/>
      <c r="E240" s="11"/>
    </row>
    <row r="241" spans="1:5" ht="14.25">
      <c r="A241" s="17" t="s">
        <v>475</v>
      </c>
      <c r="B241" s="23" t="s">
        <v>476</v>
      </c>
      <c r="C241" s="11"/>
      <c r="D241" s="11"/>
      <c r="E241" s="11"/>
    </row>
    <row r="242" spans="1:5" ht="14.25">
      <c r="A242" s="17" t="s">
        <v>477</v>
      </c>
      <c r="B242" s="23" t="s">
        <v>478</v>
      </c>
      <c r="C242" s="11"/>
      <c r="D242" s="11"/>
      <c r="E242" s="11"/>
    </row>
    <row r="243" spans="1:5" ht="14.25">
      <c r="A243" s="17" t="s">
        <v>479</v>
      </c>
      <c r="B243" s="23" t="s">
        <v>480</v>
      </c>
      <c r="C243" s="11"/>
      <c r="D243" s="11"/>
      <c r="E243" s="11"/>
    </row>
    <row r="244" spans="1:5" ht="14.25">
      <c r="A244" s="17" t="s">
        <v>481</v>
      </c>
      <c r="B244" s="23" t="s">
        <v>54</v>
      </c>
      <c r="C244" s="11"/>
      <c r="D244" s="11"/>
      <c r="E244" s="11"/>
    </row>
    <row r="245" spans="1:5" ht="14.25">
      <c r="A245" s="17" t="s">
        <v>482</v>
      </c>
      <c r="B245" s="23" t="s">
        <v>483</v>
      </c>
      <c r="C245" s="11"/>
      <c r="D245" s="11"/>
      <c r="E245" s="11"/>
    </row>
    <row r="246" spans="1:5" ht="14.25">
      <c r="A246" s="14" t="s">
        <v>484</v>
      </c>
      <c r="B246" s="15" t="s">
        <v>485</v>
      </c>
      <c r="C246" s="11"/>
      <c r="D246" s="11"/>
      <c r="E246" s="11"/>
    </row>
    <row r="247" spans="1:5" ht="14.25">
      <c r="A247" s="17" t="s">
        <v>486</v>
      </c>
      <c r="B247" s="18" t="s">
        <v>487</v>
      </c>
      <c r="C247" s="11"/>
      <c r="D247" s="11"/>
      <c r="E247" s="11"/>
    </row>
    <row r="248" spans="1:5" ht="14.25">
      <c r="A248" s="17" t="s">
        <v>488</v>
      </c>
      <c r="B248" s="23" t="s">
        <v>489</v>
      </c>
      <c r="C248" s="11"/>
      <c r="D248" s="11"/>
      <c r="E248" s="11"/>
    </row>
    <row r="249" spans="1:5" ht="14.25">
      <c r="A249" s="17" t="s">
        <v>490</v>
      </c>
      <c r="B249" s="23" t="s">
        <v>491</v>
      </c>
      <c r="C249" s="11"/>
      <c r="D249" s="11"/>
      <c r="E249" s="11"/>
    </row>
    <row r="250" spans="1:5" ht="14.25">
      <c r="A250" s="14" t="s">
        <v>492</v>
      </c>
      <c r="B250" s="15" t="s">
        <v>493</v>
      </c>
      <c r="C250" s="11"/>
      <c r="D250" s="11"/>
      <c r="E250" s="11"/>
    </row>
    <row r="251" spans="1:5" ht="14.25">
      <c r="A251" s="17" t="s">
        <v>494</v>
      </c>
      <c r="B251" s="18" t="s">
        <v>495</v>
      </c>
      <c r="C251" s="11"/>
      <c r="D251" s="11"/>
      <c r="E251" s="11"/>
    </row>
    <row r="252" spans="1:5" ht="14.25">
      <c r="A252" s="17" t="s">
        <v>496</v>
      </c>
      <c r="B252" s="23" t="s">
        <v>497</v>
      </c>
      <c r="C252" s="11"/>
      <c r="D252" s="11"/>
      <c r="E252" s="11"/>
    </row>
    <row r="253" spans="1:5" ht="14.25">
      <c r="A253" s="14" t="s">
        <v>498</v>
      </c>
      <c r="B253" s="15" t="s">
        <v>499</v>
      </c>
      <c r="C253" s="11"/>
      <c r="D253" s="11"/>
      <c r="E253" s="11"/>
    </row>
    <row r="254" spans="1:5" ht="14.25">
      <c r="A254" s="14" t="s">
        <v>498</v>
      </c>
      <c r="B254" s="27" t="s">
        <v>500</v>
      </c>
      <c r="C254" s="11">
        <v>68.64</v>
      </c>
      <c r="D254" s="11">
        <v>68.64</v>
      </c>
      <c r="E254" s="11"/>
    </row>
    <row r="255" spans="1:5" ht="14.25">
      <c r="A255" s="17" t="s">
        <v>501</v>
      </c>
      <c r="B255" s="18" t="s">
        <v>502</v>
      </c>
      <c r="C255" s="11">
        <v>121.68</v>
      </c>
      <c r="D255" s="11">
        <v>121.68</v>
      </c>
      <c r="E255" s="11"/>
    </row>
    <row r="256" spans="1:5" ht="14.25">
      <c r="A256" s="17" t="s">
        <v>503</v>
      </c>
      <c r="B256" s="23" t="s">
        <v>504</v>
      </c>
      <c r="C256" s="11"/>
      <c r="D256" s="11"/>
      <c r="E256" s="11"/>
    </row>
    <row r="257" spans="1:5" ht="14.25">
      <c r="A257" s="17" t="s">
        <v>505</v>
      </c>
      <c r="B257" s="18" t="s">
        <v>506</v>
      </c>
      <c r="C257" s="11"/>
      <c r="D257" s="11"/>
      <c r="E257" s="11"/>
    </row>
    <row r="258" spans="1:5" ht="14.25">
      <c r="A258" s="17" t="s">
        <v>507</v>
      </c>
      <c r="B258" s="18" t="s">
        <v>508</v>
      </c>
      <c r="C258" s="11">
        <v>11.75</v>
      </c>
      <c r="D258" s="11">
        <v>11.75</v>
      </c>
      <c r="E258" s="11"/>
    </row>
    <row r="259" spans="1:5" ht="14.25">
      <c r="A259" s="14" t="s">
        <v>509</v>
      </c>
      <c r="B259" s="15" t="s">
        <v>510</v>
      </c>
      <c r="C259" s="11"/>
      <c r="D259" s="11"/>
      <c r="E259" s="11"/>
    </row>
    <row r="260" spans="1:5" ht="14.25">
      <c r="A260" s="17" t="s">
        <v>511</v>
      </c>
      <c r="B260" s="23" t="s">
        <v>512</v>
      </c>
      <c r="C260" s="11"/>
      <c r="D260" s="11"/>
      <c r="E260" s="11"/>
    </row>
    <row r="261" spans="1:5" ht="14.25">
      <c r="A261" s="28" t="s">
        <v>513</v>
      </c>
      <c r="B261" s="29" t="s">
        <v>514</v>
      </c>
      <c r="C261" s="11">
        <f>C281+C282+C283</f>
        <v>76.71</v>
      </c>
      <c r="D261" s="11">
        <f>D281+D283+D282</f>
        <v>76.71000000000001</v>
      </c>
      <c r="E261" s="11"/>
    </row>
    <row r="262" spans="1:5" ht="14.25">
      <c r="A262" s="20" t="s">
        <v>515</v>
      </c>
      <c r="B262" s="21" t="s">
        <v>516</v>
      </c>
      <c r="C262" s="11"/>
      <c r="D262" s="11"/>
      <c r="E262" s="11"/>
    </row>
    <row r="263" spans="1:5" ht="14.25">
      <c r="A263" s="14" t="s">
        <v>517</v>
      </c>
      <c r="B263" s="15" t="s">
        <v>54</v>
      </c>
      <c r="C263" s="11"/>
      <c r="D263" s="11"/>
      <c r="E263" s="11"/>
    </row>
    <row r="264" spans="1:5" ht="14.25">
      <c r="A264" s="17" t="s">
        <v>518</v>
      </c>
      <c r="B264" s="23" t="s">
        <v>519</v>
      </c>
      <c r="C264" s="11"/>
      <c r="D264" s="11"/>
      <c r="E264" s="11"/>
    </row>
    <row r="265" spans="1:5" ht="14.25">
      <c r="A265" s="17" t="s">
        <v>520</v>
      </c>
      <c r="B265" s="23" t="s">
        <v>521</v>
      </c>
      <c r="C265" s="11"/>
      <c r="D265" s="11"/>
      <c r="E265" s="11"/>
    </row>
    <row r="266" spans="1:5" ht="14.25">
      <c r="A266" s="17" t="s">
        <v>522</v>
      </c>
      <c r="B266" s="23" t="s">
        <v>523</v>
      </c>
      <c r="C266" s="11"/>
      <c r="D266" s="11"/>
      <c r="E266" s="11"/>
    </row>
    <row r="267" spans="1:5" ht="14.25">
      <c r="A267" s="14" t="s">
        <v>524</v>
      </c>
      <c r="B267" s="15" t="s">
        <v>525</v>
      </c>
      <c r="C267" s="11"/>
      <c r="D267" s="11"/>
      <c r="E267" s="11"/>
    </row>
    <row r="268" spans="1:5" ht="14.25">
      <c r="A268" s="14" t="s">
        <v>526</v>
      </c>
      <c r="B268" s="15" t="s">
        <v>527</v>
      </c>
      <c r="C268" s="11"/>
      <c r="D268" s="11"/>
      <c r="E268" s="11"/>
    </row>
    <row r="269" spans="1:5" ht="14.25">
      <c r="A269" s="17" t="s">
        <v>528</v>
      </c>
      <c r="B269" s="23" t="s">
        <v>529</v>
      </c>
      <c r="C269" s="11"/>
      <c r="D269" s="11"/>
      <c r="E269" s="11"/>
    </row>
    <row r="270" spans="1:5" ht="14.25">
      <c r="A270" s="17" t="s">
        <v>530</v>
      </c>
      <c r="B270" s="23" t="s">
        <v>531</v>
      </c>
      <c r="C270" s="11"/>
      <c r="D270" s="11"/>
      <c r="E270" s="11"/>
    </row>
    <row r="271" spans="1:5" ht="14.25">
      <c r="A271" s="17" t="s">
        <v>532</v>
      </c>
      <c r="B271" s="18" t="s">
        <v>533</v>
      </c>
      <c r="C271" s="11"/>
      <c r="D271" s="11"/>
      <c r="E271" s="11"/>
    </row>
    <row r="272" spans="1:5" ht="14.25">
      <c r="A272" s="17" t="s">
        <v>534</v>
      </c>
      <c r="B272" s="18" t="s">
        <v>535</v>
      </c>
      <c r="C272" s="11"/>
      <c r="D272" s="11"/>
      <c r="E272" s="11"/>
    </row>
    <row r="273" spans="1:5" ht="14.25">
      <c r="A273" s="17" t="s">
        <v>536</v>
      </c>
      <c r="B273" s="18" t="s">
        <v>537</v>
      </c>
      <c r="C273" s="11"/>
      <c r="D273" s="11"/>
      <c r="E273" s="11"/>
    </row>
    <row r="274" spans="1:5" ht="14.25">
      <c r="A274" s="17" t="s">
        <v>538</v>
      </c>
      <c r="B274" s="23" t="s">
        <v>539</v>
      </c>
      <c r="C274" s="11"/>
      <c r="D274" s="11"/>
      <c r="E274" s="11"/>
    </row>
    <row r="275" spans="1:5" ht="14.25">
      <c r="A275" s="14" t="s">
        <v>540</v>
      </c>
      <c r="B275" s="15" t="s">
        <v>541</v>
      </c>
      <c r="C275" s="11"/>
      <c r="D275" s="11"/>
      <c r="E275" s="11"/>
    </row>
    <row r="276" spans="1:5" ht="14.25">
      <c r="A276" s="17" t="s">
        <v>542</v>
      </c>
      <c r="B276" s="23" t="s">
        <v>543</v>
      </c>
      <c r="C276" s="11"/>
      <c r="D276" s="11"/>
      <c r="E276" s="11"/>
    </row>
    <row r="277" spans="1:5" ht="14.25">
      <c r="A277" s="17" t="s">
        <v>544</v>
      </c>
      <c r="B277" s="23" t="s">
        <v>545</v>
      </c>
      <c r="C277" s="11"/>
      <c r="D277" s="11"/>
      <c r="E277" s="11"/>
    </row>
    <row r="278" spans="1:5" ht="14.25">
      <c r="A278" s="17" t="s">
        <v>546</v>
      </c>
      <c r="B278" s="23" t="s">
        <v>547</v>
      </c>
      <c r="C278" s="11"/>
      <c r="D278" s="11"/>
      <c r="E278" s="11"/>
    </row>
    <row r="279" spans="1:5" ht="14.25">
      <c r="A279" s="17" t="s">
        <v>548</v>
      </c>
      <c r="B279" s="23" t="s">
        <v>549</v>
      </c>
      <c r="C279" s="11"/>
      <c r="D279" s="11"/>
      <c r="E279" s="11"/>
    </row>
    <row r="280" spans="1:5" ht="14.25">
      <c r="A280" s="17" t="s">
        <v>550</v>
      </c>
      <c r="B280" s="23" t="s">
        <v>551</v>
      </c>
      <c r="C280" s="11"/>
      <c r="D280" s="11"/>
      <c r="E280" s="11"/>
    </row>
    <row r="281" spans="1:5" ht="14.25">
      <c r="A281" s="17" t="s">
        <v>552</v>
      </c>
      <c r="B281" s="23" t="s">
        <v>553</v>
      </c>
      <c r="C281" s="11">
        <v>27.84</v>
      </c>
      <c r="D281" s="11">
        <v>27.84</v>
      </c>
      <c r="E281" s="11"/>
    </row>
    <row r="282" spans="1:5" ht="14.25">
      <c r="A282" s="14" t="s">
        <v>554</v>
      </c>
      <c r="B282" s="15" t="s">
        <v>555</v>
      </c>
      <c r="C282" s="11">
        <v>21.07</v>
      </c>
      <c r="D282" s="11">
        <v>21.07</v>
      </c>
      <c r="E282" s="11"/>
    </row>
    <row r="283" spans="1:5" ht="14.25">
      <c r="A283" s="17" t="s">
        <v>556</v>
      </c>
      <c r="B283" s="23" t="s">
        <v>557</v>
      </c>
      <c r="C283" s="11">
        <v>27.8</v>
      </c>
      <c r="D283" s="11">
        <v>27.8</v>
      </c>
      <c r="E283" s="11"/>
    </row>
    <row r="284" spans="1:5" ht="14.25">
      <c r="A284" s="17" t="s">
        <v>558</v>
      </c>
      <c r="B284" s="23" t="s">
        <v>559</v>
      </c>
      <c r="C284" s="11"/>
      <c r="D284" s="11"/>
      <c r="E284" s="11"/>
    </row>
    <row r="285" spans="1:5" ht="14.25">
      <c r="A285" s="17" t="s">
        <v>560</v>
      </c>
      <c r="B285" s="23" t="s">
        <v>561</v>
      </c>
      <c r="C285" s="11"/>
      <c r="D285" s="11"/>
      <c r="E285" s="11"/>
    </row>
    <row r="286" spans="1:5" ht="14.25">
      <c r="A286" s="20" t="s">
        <v>562</v>
      </c>
      <c r="B286" s="21" t="s">
        <v>563</v>
      </c>
      <c r="C286" s="11"/>
      <c r="D286" s="11"/>
      <c r="E286" s="11"/>
    </row>
    <row r="287" spans="1:5" ht="14.25">
      <c r="A287" s="14" t="s">
        <v>564</v>
      </c>
      <c r="B287" s="15" t="s">
        <v>565</v>
      </c>
      <c r="C287" s="11"/>
      <c r="D287" s="11"/>
      <c r="E287" s="11"/>
    </row>
    <row r="288" spans="1:5" ht="14.25">
      <c r="A288" s="17" t="s">
        <v>566</v>
      </c>
      <c r="B288" s="23" t="s">
        <v>567</v>
      </c>
      <c r="C288" s="11"/>
      <c r="D288" s="11"/>
      <c r="E288" s="11"/>
    </row>
    <row r="289" spans="1:5" ht="14.25">
      <c r="A289" s="17">
        <v>2100599</v>
      </c>
      <c r="B289" s="18" t="s">
        <v>568</v>
      </c>
      <c r="C289" s="11"/>
      <c r="D289" s="11"/>
      <c r="E289" s="11"/>
    </row>
    <row r="290" spans="1:5" ht="14.25">
      <c r="A290" s="17" t="s">
        <v>569</v>
      </c>
      <c r="B290" s="23" t="s">
        <v>570</v>
      </c>
      <c r="C290" s="11"/>
      <c r="D290" s="11"/>
      <c r="E290" s="11"/>
    </row>
    <row r="291" spans="1:5" ht="14.25">
      <c r="A291" s="14" t="s">
        <v>571</v>
      </c>
      <c r="B291" s="15" t="s">
        <v>572</v>
      </c>
      <c r="C291" s="11"/>
      <c r="D291" s="11"/>
      <c r="E291" s="11"/>
    </row>
    <row r="292" spans="1:5" ht="14.25">
      <c r="A292" s="17" t="s">
        <v>573</v>
      </c>
      <c r="B292" s="23" t="s">
        <v>574</v>
      </c>
      <c r="C292" s="11"/>
      <c r="D292" s="11"/>
      <c r="E292" s="11"/>
    </row>
    <row r="293" spans="1:5" ht="14.25">
      <c r="A293" s="17" t="s">
        <v>575</v>
      </c>
      <c r="B293" s="23" t="s">
        <v>576</v>
      </c>
      <c r="C293" s="11"/>
      <c r="D293" s="11"/>
      <c r="E293" s="11"/>
    </row>
    <row r="294" spans="1:5" ht="14.25">
      <c r="A294" s="14" t="s">
        <v>577</v>
      </c>
      <c r="B294" s="15" t="s">
        <v>578</v>
      </c>
      <c r="C294" s="11"/>
      <c r="D294" s="11"/>
      <c r="E294" s="11"/>
    </row>
    <row r="295" spans="1:5" ht="14.25">
      <c r="A295" s="17" t="s">
        <v>579</v>
      </c>
      <c r="B295" s="23" t="s">
        <v>580</v>
      </c>
      <c r="C295" s="11"/>
      <c r="D295" s="11"/>
      <c r="E295" s="11"/>
    </row>
    <row r="296" spans="1:5" ht="14.25">
      <c r="A296" s="17" t="s">
        <v>581</v>
      </c>
      <c r="B296" s="23" t="s">
        <v>582</v>
      </c>
      <c r="C296" s="11"/>
      <c r="D296" s="11"/>
      <c r="E296" s="11"/>
    </row>
    <row r="297" spans="1:5" ht="14.25">
      <c r="A297" s="14" t="s">
        <v>583</v>
      </c>
      <c r="B297" s="15" t="s">
        <v>584</v>
      </c>
      <c r="C297" s="11"/>
      <c r="D297" s="11"/>
      <c r="E297" s="11"/>
    </row>
    <row r="298" spans="1:5" ht="14.25">
      <c r="A298" s="17" t="s">
        <v>585</v>
      </c>
      <c r="B298" s="23" t="s">
        <v>586</v>
      </c>
      <c r="C298" s="11"/>
      <c r="D298" s="11"/>
      <c r="E298" s="11"/>
    </row>
    <row r="299" spans="1:5" ht="14.25">
      <c r="A299" s="17" t="s">
        <v>587</v>
      </c>
      <c r="B299" s="23" t="s">
        <v>588</v>
      </c>
      <c r="C299" s="11"/>
      <c r="D299" s="11"/>
      <c r="E299" s="11"/>
    </row>
    <row r="300" spans="1:5" ht="14.25">
      <c r="A300" s="14" t="s">
        <v>589</v>
      </c>
      <c r="B300" s="15" t="s">
        <v>590</v>
      </c>
      <c r="C300" s="11"/>
      <c r="D300" s="11"/>
      <c r="E300" s="11"/>
    </row>
    <row r="301" spans="1:5" ht="14.25">
      <c r="A301" s="17" t="s">
        <v>591</v>
      </c>
      <c r="B301" s="23" t="s">
        <v>54</v>
      </c>
      <c r="C301" s="11"/>
      <c r="D301" s="11"/>
      <c r="E301" s="11"/>
    </row>
    <row r="302" spans="1:5" ht="14.25">
      <c r="A302" s="17" t="s">
        <v>592</v>
      </c>
      <c r="B302" s="18" t="s">
        <v>593</v>
      </c>
      <c r="C302" s="11"/>
      <c r="D302" s="11"/>
      <c r="E302" s="11"/>
    </row>
    <row r="303" spans="1:5" ht="14.25">
      <c r="A303" s="17" t="s">
        <v>594</v>
      </c>
      <c r="B303" s="18" t="s">
        <v>595</v>
      </c>
      <c r="C303" s="11"/>
      <c r="D303" s="11"/>
      <c r="E303" s="11"/>
    </row>
    <row r="304" spans="1:5" ht="14.25">
      <c r="A304" s="17" t="s">
        <v>596</v>
      </c>
      <c r="B304" s="23" t="s">
        <v>597</v>
      </c>
      <c r="C304" s="11"/>
      <c r="D304" s="11"/>
      <c r="E304" s="11"/>
    </row>
    <row r="305" spans="1:5" ht="14.25">
      <c r="A305" s="17" t="s">
        <v>598</v>
      </c>
      <c r="B305" s="23" t="s">
        <v>599</v>
      </c>
      <c r="C305" s="11"/>
      <c r="D305" s="11"/>
      <c r="E305" s="11"/>
    </row>
    <row r="306" spans="1:5" ht="14.25">
      <c r="A306" s="17" t="s">
        <v>600</v>
      </c>
      <c r="B306" s="23" t="s">
        <v>601</v>
      </c>
      <c r="C306" s="11"/>
      <c r="D306" s="11"/>
      <c r="E306" s="11"/>
    </row>
    <row r="307" spans="1:5" ht="14.25">
      <c r="A307" s="17" t="s">
        <v>602</v>
      </c>
      <c r="B307" s="23" t="s">
        <v>603</v>
      </c>
      <c r="C307" s="11"/>
      <c r="D307" s="11"/>
      <c r="E307" s="11"/>
    </row>
    <row r="308" spans="1:5" ht="14.25">
      <c r="A308" s="17" t="s">
        <v>604</v>
      </c>
      <c r="B308" s="23" t="s">
        <v>605</v>
      </c>
      <c r="C308" s="11"/>
      <c r="D308" s="11"/>
      <c r="E308" s="11"/>
    </row>
    <row r="309" spans="1:5" ht="14.25">
      <c r="A309" s="17" t="s">
        <v>606</v>
      </c>
      <c r="B309" s="23" t="s">
        <v>607</v>
      </c>
      <c r="C309" s="11"/>
      <c r="D309" s="11"/>
      <c r="E309" s="11"/>
    </row>
    <row r="310" spans="1:5" ht="14.25">
      <c r="A310" s="17" t="s">
        <v>608</v>
      </c>
      <c r="B310" s="23" t="s">
        <v>609</v>
      </c>
      <c r="C310" s="11"/>
      <c r="D310" s="11"/>
      <c r="E310" s="11"/>
    </row>
    <row r="311" spans="1:5" ht="14.25">
      <c r="A311" s="17" t="s">
        <v>610</v>
      </c>
      <c r="B311" s="23" t="s">
        <v>611</v>
      </c>
      <c r="C311" s="11"/>
      <c r="D311" s="11"/>
      <c r="E311" s="11"/>
    </row>
    <row r="312" spans="1:5" ht="14.25">
      <c r="A312" s="17" t="s">
        <v>612</v>
      </c>
      <c r="B312" s="23" t="s">
        <v>613</v>
      </c>
      <c r="C312" s="11"/>
      <c r="D312" s="11"/>
      <c r="E312" s="11"/>
    </row>
    <row r="313" spans="1:5" ht="14.25">
      <c r="A313" s="17" t="s">
        <v>614</v>
      </c>
      <c r="B313" s="23" t="s">
        <v>615</v>
      </c>
      <c r="C313" s="11"/>
      <c r="D313" s="11"/>
      <c r="E313" s="11"/>
    </row>
    <row r="314" spans="1:5" ht="14.25">
      <c r="A314" s="17" t="s">
        <v>616</v>
      </c>
      <c r="B314" s="23" t="s">
        <v>617</v>
      </c>
      <c r="C314" s="11"/>
      <c r="D314" s="11"/>
      <c r="E314" s="11"/>
    </row>
    <row r="315" spans="1:5" ht="14.25">
      <c r="A315" s="17" t="s">
        <v>618</v>
      </c>
      <c r="B315" s="23" t="s">
        <v>619</v>
      </c>
      <c r="C315" s="11"/>
      <c r="D315" s="11"/>
      <c r="E315" s="11"/>
    </row>
    <row r="316" spans="1:5" ht="14.25">
      <c r="A316" s="17" t="s">
        <v>620</v>
      </c>
      <c r="B316" s="23" t="s">
        <v>621</v>
      </c>
      <c r="C316" s="11"/>
      <c r="D316" s="11"/>
      <c r="E316" s="11"/>
    </row>
    <row r="317" spans="1:5" ht="14.25">
      <c r="A317" s="14" t="s">
        <v>622</v>
      </c>
      <c r="B317" s="15" t="s">
        <v>623</v>
      </c>
      <c r="C317" s="11"/>
      <c r="D317" s="11"/>
      <c r="E317" s="11"/>
    </row>
    <row r="318" spans="1:5" ht="14.25">
      <c r="A318" s="14" t="s">
        <v>624</v>
      </c>
      <c r="B318" s="15" t="s">
        <v>625</v>
      </c>
      <c r="C318" s="11"/>
      <c r="D318" s="11"/>
      <c r="E318" s="11"/>
    </row>
    <row r="319" spans="1:5" ht="14.25">
      <c r="A319" s="17" t="s">
        <v>626</v>
      </c>
      <c r="B319" s="23" t="s">
        <v>627</v>
      </c>
      <c r="C319" s="11"/>
      <c r="D319" s="11"/>
      <c r="E319" s="11"/>
    </row>
    <row r="320" spans="1:5" ht="14.25">
      <c r="A320" s="17" t="s">
        <v>628</v>
      </c>
      <c r="B320" s="23" t="s">
        <v>629</v>
      </c>
      <c r="C320" s="11"/>
      <c r="D320" s="11"/>
      <c r="E320" s="11"/>
    </row>
    <row r="321" spans="1:5" ht="14.25">
      <c r="A321" s="17" t="s">
        <v>630</v>
      </c>
      <c r="B321" s="23" t="s">
        <v>631</v>
      </c>
      <c r="C321" s="11"/>
      <c r="D321" s="11"/>
      <c r="E321" s="11"/>
    </row>
    <row r="322" spans="1:5" ht="14.25">
      <c r="A322" s="14" t="s">
        <v>632</v>
      </c>
      <c r="B322" s="15" t="s">
        <v>633</v>
      </c>
      <c r="C322" s="11"/>
      <c r="D322" s="11"/>
      <c r="E322" s="11"/>
    </row>
    <row r="323" spans="1:5" ht="14.25">
      <c r="A323" s="14" t="s">
        <v>634</v>
      </c>
      <c r="B323" s="15" t="s">
        <v>635</v>
      </c>
      <c r="C323" s="11"/>
      <c r="D323" s="11"/>
      <c r="E323" s="11"/>
    </row>
    <row r="324" spans="1:5" ht="14.25">
      <c r="A324" s="17" t="s">
        <v>636</v>
      </c>
      <c r="B324" s="18" t="s">
        <v>637</v>
      </c>
      <c r="C324" s="11"/>
      <c r="D324" s="11"/>
      <c r="E324" s="11"/>
    </row>
    <row r="325" spans="1:5" ht="15">
      <c r="A325" s="31" t="s">
        <v>638</v>
      </c>
      <c r="B325" s="32" t="s">
        <v>639</v>
      </c>
      <c r="C325" s="11">
        <f>C330+C333+C340</f>
        <v>173.32</v>
      </c>
      <c r="D325" s="11">
        <f>D330+D333</f>
        <v>93.32</v>
      </c>
      <c r="E325" s="11">
        <f>E340</f>
        <v>80</v>
      </c>
    </row>
    <row r="326" spans="1:5" ht="15">
      <c r="A326" s="33" t="s">
        <v>640</v>
      </c>
      <c r="B326" s="34" t="s">
        <v>641</v>
      </c>
      <c r="C326" s="11"/>
      <c r="D326" s="11"/>
      <c r="E326" s="11"/>
    </row>
    <row r="327" spans="1:5" ht="15">
      <c r="A327" s="33" t="s">
        <v>642</v>
      </c>
      <c r="B327" s="34" t="s">
        <v>54</v>
      </c>
      <c r="C327" s="11"/>
      <c r="D327" s="11"/>
      <c r="E327" s="11"/>
    </row>
    <row r="328" spans="1:5" ht="15">
      <c r="A328" s="33" t="s">
        <v>643</v>
      </c>
      <c r="B328" s="34" t="s">
        <v>56</v>
      </c>
      <c r="C328" s="11"/>
      <c r="D328" s="11"/>
      <c r="E328" s="11"/>
    </row>
    <row r="329" spans="1:5" ht="15">
      <c r="A329" s="33" t="s">
        <v>644</v>
      </c>
      <c r="B329" s="34" t="s">
        <v>392</v>
      </c>
      <c r="C329" s="11"/>
      <c r="D329" s="11"/>
      <c r="E329" s="11"/>
    </row>
    <row r="330" spans="1:5" ht="15">
      <c r="A330" s="33" t="s">
        <v>645</v>
      </c>
      <c r="B330" s="34" t="s">
        <v>646</v>
      </c>
      <c r="C330" s="11">
        <v>32.87</v>
      </c>
      <c r="D330" s="11">
        <v>32.87</v>
      </c>
      <c r="E330" s="11"/>
    </row>
    <row r="331" spans="1:5" ht="15">
      <c r="A331" s="33" t="s">
        <v>647</v>
      </c>
      <c r="B331" s="34" t="s">
        <v>648</v>
      </c>
      <c r="C331" s="11"/>
      <c r="D331" s="11"/>
      <c r="E331" s="11"/>
    </row>
    <row r="332" spans="1:5" ht="15">
      <c r="A332" s="33" t="s">
        <v>649</v>
      </c>
      <c r="B332" s="34" t="s">
        <v>650</v>
      </c>
      <c r="C332" s="11"/>
      <c r="D332" s="11"/>
      <c r="E332" s="11"/>
    </row>
    <row r="333" spans="1:5" ht="15">
      <c r="A333" s="33" t="s">
        <v>651</v>
      </c>
      <c r="B333" s="34" t="s">
        <v>652</v>
      </c>
      <c r="C333" s="11">
        <v>60.45</v>
      </c>
      <c r="D333" s="11">
        <v>60.45</v>
      </c>
      <c r="E333" s="11"/>
    </row>
    <row r="334" spans="1:5" ht="15">
      <c r="A334" s="33" t="s">
        <v>653</v>
      </c>
      <c r="B334" s="34" t="s">
        <v>654</v>
      </c>
      <c r="C334" s="11"/>
      <c r="D334" s="11"/>
      <c r="E334" s="11"/>
    </row>
    <row r="335" spans="1:5" ht="15">
      <c r="A335" s="33" t="s">
        <v>655</v>
      </c>
      <c r="B335" s="34" t="s">
        <v>656</v>
      </c>
      <c r="C335" s="11"/>
      <c r="D335" s="11"/>
      <c r="E335" s="11"/>
    </row>
    <row r="336" spans="1:5" ht="15">
      <c r="A336" s="33" t="s">
        <v>657</v>
      </c>
      <c r="B336" s="34" t="s">
        <v>658</v>
      </c>
      <c r="C336" s="11"/>
      <c r="D336" s="11"/>
      <c r="E336" s="11"/>
    </row>
    <row r="337" spans="1:5" ht="15">
      <c r="A337" s="33" t="s">
        <v>659</v>
      </c>
      <c r="B337" s="34" t="s">
        <v>660</v>
      </c>
      <c r="C337" s="11"/>
      <c r="D337" s="11"/>
      <c r="E337" s="11"/>
    </row>
    <row r="338" spans="1:5" ht="15">
      <c r="A338" s="33" t="s">
        <v>661</v>
      </c>
      <c r="B338" s="34" t="s">
        <v>662</v>
      </c>
      <c r="C338" s="11"/>
      <c r="D338" s="11"/>
      <c r="E338" s="11"/>
    </row>
    <row r="339" spans="1:5" ht="15">
      <c r="A339" s="33" t="s">
        <v>663</v>
      </c>
      <c r="B339" s="34" t="s">
        <v>664</v>
      </c>
      <c r="C339" s="11"/>
      <c r="D339" s="11"/>
      <c r="E339" s="11"/>
    </row>
    <row r="340" spans="1:5" ht="15">
      <c r="A340" s="33" t="s">
        <v>665</v>
      </c>
      <c r="B340" s="34" t="s">
        <v>666</v>
      </c>
      <c r="C340" s="11">
        <v>80</v>
      </c>
      <c r="D340" s="11"/>
      <c r="E340" s="11">
        <v>80</v>
      </c>
    </row>
    <row r="341" spans="1:5" ht="15">
      <c r="A341" s="33" t="s">
        <v>667</v>
      </c>
      <c r="B341" s="34" t="s">
        <v>668</v>
      </c>
      <c r="C341" s="11"/>
      <c r="D341" s="11"/>
      <c r="E341" s="11"/>
    </row>
    <row r="342" spans="1:5" ht="15">
      <c r="A342" s="33" t="s">
        <v>669</v>
      </c>
      <c r="B342" s="34" t="s">
        <v>670</v>
      </c>
      <c r="C342" s="11"/>
      <c r="D342" s="11"/>
      <c r="E342" s="11"/>
    </row>
    <row r="343" spans="1:5" ht="15">
      <c r="A343" s="33" t="s">
        <v>671</v>
      </c>
      <c r="B343" s="34" t="s">
        <v>672</v>
      </c>
      <c r="C343" s="11"/>
      <c r="D343" s="11"/>
      <c r="E343" s="11"/>
    </row>
    <row r="344" spans="1:5" ht="15">
      <c r="A344" s="33" t="s">
        <v>673</v>
      </c>
      <c r="B344" s="34" t="s">
        <v>674</v>
      </c>
      <c r="C344" s="11"/>
      <c r="D344" s="11"/>
      <c r="E344" s="11"/>
    </row>
    <row r="345" spans="1:5" ht="15">
      <c r="A345" s="31" t="s">
        <v>675</v>
      </c>
      <c r="B345" s="32" t="s">
        <v>676</v>
      </c>
      <c r="C345" s="11">
        <f>C348+C350+C404+C405</f>
        <v>388.09</v>
      </c>
      <c r="D345" s="11">
        <f>D348+D404</f>
        <v>377.09</v>
      </c>
      <c r="E345" s="11">
        <f>E350+E405</f>
        <v>11</v>
      </c>
    </row>
    <row r="346" spans="1:5" ht="15">
      <c r="A346" s="33" t="s">
        <v>677</v>
      </c>
      <c r="B346" s="34" t="s">
        <v>678</v>
      </c>
      <c r="C346" s="11"/>
      <c r="D346" s="11"/>
      <c r="E346" s="11"/>
    </row>
    <row r="347" spans="1:5" ht="15">
      <c r="A347" s="33" t="s">
        <v>679</v>
      </c>
      <c r="B347" s="34" t="s">
        <v>54</v>
      </c>
      <c r="C347" s="11"/>
      <c r="D347" s="11"/>
      <c r="E347" s="11"/>
    </row>
    <row r="348" spans="1:5" ht="15">
      <c r="A348" s="33" t="s">
        <v>680</v>
      </c>
      <c r="B348" s="34" t="s">
        <v>92</v>
      </c>
      <c r="C348" s="11">
        <v>146.92</v>
      </c>
      <c r="D348" s="11">
        <v>146.92</v>
      </c>
      <c r="E348" s="11"/>
    </row>
    <row r="349" spans="1:5" ht="15">
      <c r="A349" s="33" t="s">
        <v>681</v>
      </c>
      <c r="B349" s="34" t="s">
        <v>682</v>
      </c>
      <c r="C349" s="11"/>
      <c r="D349" s="11"/>
      <c r="E349" s="11"/>
    </row>
    <row r="350" spans="1:5" ht="15">
      <c r="A350" s="33" t="s">
        <v>683</v>
      </c>
      <c r="B350" s="34" t="s">
        <v>684</v>
      </c>
      <c r="C350" s="11">
        <v>6</v>
      </c>
      <c r="D350" s="11"/>
      <c r="E350" s="11">
        <v>6</v>
      </c>
    </row>
    <row r="351" spans="1:5" ht="15">
      <c r="A351" s="33" t="s">
        <v>685</v>
      </c>
      <c r="B351" s="34" t="s">
        <v>686</v>
      </c>
      <c r="C351" s="11"/>
      <c r="D351" s="11"/>
      <c r="E351" s="11"/>
    </row>
    <row r="352" spans="1:5" ht="15">
      <c r="A352" s="33" t="s">
        <v>687</v>
      </c>
      <c r="B352" s="34" t="s">
        <v>688</v>
      </c>
      <c r="C352" s="11"/>
      <c r="D352" s="11"/>
      <c r="E352" s="11"/>
    </row>
    <row r="353" spans="1:5" ht="15">
      <c r="A353" s="33" t="s">
        <v>689</v>
      </c>
      <c r="B353" s="34" t="s">
        <v>690</v>
      </c>
      <c r="C353" s="11"/>
      <c r="D353" s="11"/>
      <c r="E353" s="11"/>
    </row>
    <row r="354" spans="1:5" ht="15">
      <c r="A354" s="33" t="s">
        <v>691</v>
      </c>
      <c r="B354" s="34" t="s">
        <v>692</v>
      </c>
      <c r="C354" s="11"/>
      <c r="D354" s="11"/>
      <c r="E354" s="11"/>
    </row>
    <row r="355" spans="1:5" ht="15">
      <c r="A355" s="33" t="s">
        <v>693</v>
      </c>
      <c r="B355" s="34" t="s">
        <v>694</v>
      </c>
      <c r="C355" s="11"/>
      <c r="D355" s="11"/>
      <c r="E355" s="11"/>
    </row>
    <row r="356" spans="1:5" ht="15">
      <c r="A356" s="33" t="s">
        <v>695</v>
      </c>
      <c r="B356" s="34" t="s">
        <v>696</v>
      </c>
      <c r="C356" s="11"/>
      <c r="D356" s="11"/>
      <c r="E356" s="11"/>
    </row>
    <row r="357" spans="1:5" ht="15">
      <c r="A357" s="33" t="s">
        <v>697</v>
      </c>
      <c r="B357" s="34" t="s">
        <v>698</v>
      </c>
      <c r="C357" s="11"/>
      <c r="D357" s="11"/>
      <c r="E357" s="11"/>
    </row>
    <row r="358" spans="1:5" ht="15">
      <c r="A358" s="33" t="s">
        <v>699</v>
      </c>
      <c r="B358" s="34" t="s">
        <v>700</v>
      </c>
      <c r="C358" s="11"/>
      <c r="D358" s="11"/>
      <c r="E358" s="11"/>
    </row>
    <row r="359" spans="1:5" ht="15">
      <c r="A359" s="33" t="s">
        <v>701</v>
      </c>
      <c r="B359" s="34" t="s">
        <v>702</v>
      </c>
      <c r="C359" s="11"/>
      <c r="D359" s="11"/>
      <c r="E359" s="11"/>
    </row>
    <row r="360" spans="1:5" ht="15">
      <c r="A360" s="33" t="s">
        <v>703</v>
      </c>
      <c r="B360" s="34" t="s">
        <v>704</v>
      </c>
      <c r="C360" s="11"/>
      <c r="D360" s="11"/>
      <c r="E360" s="11"/>
    </row>
    <row r="361" spans="1:5" ht="15">
      <c r="A361" s="33" t="s">
        <v>705</v>
      </c>
      <c r="B361" s="34" t="s">
        <v>706</v>
      </c>
      <c r="C361" s="11"/>
      <c r="D361" s="11"/>
      <c r="E361" s="11"/>
    </row>
    <row r="362" spans="1:5" ht="15">
      <c r="A362" s="33" t="s">
        <v>707</v>
      </c>
      <c r="B362" s="34" t="s">
        <v>54</v>
      </c>
      <c r="C362" s="11"/>
      <c r="D362" s="11"/>
      <c r="E362" s="11"/>
    </row>
    <row r="363" spans="1:5" ht="15">
      <c r="A363" s="33" t="s">
        <v>708</v>
      </c>
      <c r="B363" s="34" t="s">
        <v>709</v>
      </c>
      <c r="C363" s="11"/>
      <c r="D363" s="11"/>
      <c r="E363" s="11"/>
    </row>
    <row r="364" spans="1:5" ht="15">
      <c r="A364" s="33" t="s">
        <v>710</v>
      </c>
      <c r="B364" s="34" t="s">
        <v>711</v>
      </c>
      <c r="C364" s="11"/>
      <c r="D364" s="11"/>
      <c r="E364" s="11"/>
    </row>
    <row r="365" spans="1:5" ht="15">
      <c r="A365" s="33" t="s">
        <v>712</v>
      </c>
      <c r="B365" s="34" t="s">
        <v>713</v>
      </c>
      <c r="C365" s="11"/>
      <c r="D365" s="11"/>
      <c r="E365" s="11"/>
    </row>
    <row r="366" spans="1:5" ht="15">
      <c r="A366" s="33" t="s">
        <v>714</v>
      </c>
      <c r="B366" s="34" t="s">
        <v>715</v>
      </c>
      <c r="C366" s="11"/>
      <c r="D366" s="11"/>
      <c r="E366" s="11"/>
    </row>
    <row r="367" spans="1:5" ht="15">
      <c r="A367" s="33" t="s">
        <v>716</v>
      </c>
      <c r="B367" s="34" t="s">
        <v>717</v>
      </c>
      <c r="C367" s="11"/>
      <c r="D367" s="11"/>
      <c r="E367" s="11"/>
    </row>
    <row r="368" spans="1:5" ht="15">
      <c r="A368" s="33" t="s">
        <v>718</v>
      </c>
      <c r="B368" s="34" t="s">
        <v>719</v>
      </c>
      <c r="C368" s="11"/>
      <c r="D368" s="11"/>
      <c r="E368" s="11"/>
    </row>
    <row r="369" spans="1:5" ht="15">
      <c r="A369" s="33" t="s">
        <v>720</v>
      </c>
      <c r="B369" s="34" t="s">
        <v>721</v>
      </c>
      <c r="C369" s="11"/>
      <c r="D369" s="11"/>
      <c r="E369" s="11"/>
    </row>
    <row r="370" spans="1:5" ht="15">
      <c r="A370" s="33" t="s">
        <v>722</v>
      </c>
      <c r="B370" s="34" t="s">
        <v>723</v>
      </c>
      <c r="C370" s="11"/>
      <c r="D370" s="11"/>
      <c r="E370" s="11"/>
    </row>
    <row r="371" spans="1:5" ht="15">
      <c r="A371" s="33" t="s">
        <v>724</v>
      </c>
      <c r="B371" s="34" t="s">
        <v>725</v>
      </c>
      <c r="C371" s="11"/>
      <c r="D371" s="11"/>
      <c r="E371" s="11"/>
    </row>
    <row r="372" spans="1:5" ht="15">
      <c r="A372" s="33" t="s">
        <v>726</v>
      </c>
      <c r="B372" s="34" t="s">
        <v>727</v>
      </c>
      <c r="C372" s="11"/>
      <c r="D372" s="11"/>
      <c r="E372" s="11"/>
    </row>
    <row r="373" spans="1:5" ht="15">
      <c r="A373" s="33" t="s">
        <v>728</v>
      </c>
      <c r="B373" s="34" t="s">
        <v>729</v>
      </c>
      <c r="C373" s="11"/>
      <c r="D373" s="11"/>
      <c r="E373" s="11"/>
    </row>
    <row r="374" spans="1:5" ht="15">
      <c r="A374" s="33" t="s">
        <v>730</v>
      </c>
      <c r="B374" s="34" t="s">
        <v>54</v>
      </c>
      <c r="C374" s="11"/>
      <c r="D374" s="11"/>
      <c r="E374" s="11"/>
    </row>
    <row r="375" spans="1:5" ht="15">
      <c r="A375" s="35">
        <v>2130104</v>
      </c>
      <c r="B375" s="34" t="s">
        <v>731</v>
      </c>
      <c r="C375" s="11"/>
      <c r="D375" s="11"/>
      <c r="E375" s="11"/>
    </row>
    <row r="376" spans="1:5" ht="15">
      <c r="A376" s="33" t="s">
        <v>732</v>
      </c>
      <c r="B376" s="34" t="s">
        <v>733</v>
      </c>
      <c r="C376" s="11"/>
      <c r="D376" s="11"/>
      <c r="E376" s="11"/>
    </row>
    <row r="377" spans="1:5" ht="15">
      <c r="A377" s="33" t="s">
        <v>734</v>
      </c>
      <c r="B377" s="34" t="s">
        <v>735</v>
      </c>
      <c r="C377" s="11"/>
      <c r="D377" s="11"/>
      <c r="E377" s="11"/>
    </row>
    <row r="378" spans="1:5" ht="15">
      <c r="A378" s="33" t="s">
        <v>736</v>
      </c>
      <c r="B378" s="34" t="s">
        <v>737</v>
      </c>
      <c r="C378" s="11"/>
      <c r="D378" s="11"/>
      <c r="E378" s="11"/>
    </row>
    <row r="379" spans="1:5" ht="15">
      <c r="A379" s="33" t="s">
        <v>738</v>
      </c>
      <c r="B379" s="34" t="s">
        <v>739</v>
      </c>
      <c r="C379" s="11"/>
      <c r="D379" s="11"/>
      <c r="E379" s="11"/>
    </row>
    <row r="380" spans="1:5" ht="15">
      <c r="A380" s="33" t="s">
        <v>740</v>
      </c>
      <c r="B380" s="34" t="s">
        <v>741</v>
      </c>
      <c r="C380" s="11"/>
      <c r="D380" s="11"/>
      <c r="E380" s="11"/>
    </row>
    <row r="381" spans="1:5" ht="15">
      <c r="A381" s="33" t="s">
        <v>742</v>
      </c>
      <c r="B381" s="34" t="s">
        <v>743</v>
      </c>
      <c r="C381" s="11"/>
      <c r="D381" s="11"/>
      <c r="E381" s="11"/>
    </row>
    <row r="382" spans="1:5" ht="15">
      <c r="A382" s="33" t="s">
        <v>744</v>
      </c>
      <c r="B382" s="34" t="s">
        <v>745</v>
      </c>
      <c r="C382" s="11"/>
      <c r="D382" s="11"/>
      <c r="E382" s="11"/>
    </row>
    <row r="383" spans="1:5" ht="15">
      <c r="A383" s="33" t="s">
        <v>746</v>
      </c>
      <c r="B383" s="34" t="s">
        <v>747</v>
      </c>
      <c r="C383" s="11"/>
      <c r="D383" s="11"/>
      <c r="E383" s="11"/>
    </row>
    <row r="384" spans="1:5" ht="15">
      <c r="A384" s="33" t="s">
        <v>748</v>
      </c>
      <c r="B384" s="34" t="s">
        <v>749</v>
      </c>
      <c r="C384" s="11"/>
      <c r="D384" s="11"/>
      <c r="E384" s="11"/>
    </row>
    <row r="385" spans="1:5" ht="15">
      <c r="A385" s="33" t="s">
        <v>750</v>
      </c>
      <c r="B385" s="34" t="s">
        <v>751</v>
      </c>
      <c r="C385" s="11"/>
      <c r="D385" s="11"/>
      <c r="E385" s="11"/>
    </row>
    <row r="386" spans="1:5" ht="15">
      <c r="A386" s="33" t="s">
        <v>752</v>
      </c>
      <c r="B386" s="34" t="s">
        <v>753</v>
      </c>
      <c r="C386" s="11"/>
      <c r="D386" s="11"/>
      <c r="E386" s="11"/>
    </row>
    <row r="387" spans="1:5" ht="15">
      <c r="A387" s="33" t="s">
        <v>754</v>
      </c>
      <c r="B387" s="34" t="s">
        <v>755</v>
      </c>
      <c r="C387" s="11"/>
      <c r="D387" s="11"/>
      <c r="E387" s="11"/>
    </row>
    <row r="388" spans="1:5" ht="15">
      <c r="A388" s="33" t="s">
        <v>756</v>
      </c>
      <c r="B388" s="34" t="s">
        <v>757</v>
      </c>
      <c r="C388" s="11"/>
      <c r="D388" s="11"/>
      <c r="E388" s="11"/>
    </row>
    <row r="389" spans="1:5" ht="15">
      <c r="A389" s="33" t="s">
        <v>758</v>
      </c>
      <c r="B389" s="34" t="s">
        <v>759</v>
      </c>
      <c r="C389" s="11"/>
      <c r="D389" s="11"/>
      <c r="E389" s="11"/>
    </row>
    <row r="390" spans="1:5" ht="15">
      <c r="A390" s="33" t="s">
        <v>760</v>
      </c>
      <c r="B390" s="34" t="s">
        <v>761</v>
      </c>
      <c r="C390" s="11"/>
      <c r="D390" s="11"/>
      <c r="E390" s="11"/>
    </row>
    <row r="391" spans="1:5" ht="15">
      <c r="A391" s="33" t="s">
        <v>762</v>
      </c>
      <c r="B391" s="34" t="s">
        <v>763</v>
      </c>
      <c r="C391" s="11"/>
      <c r="D391" s="11"/>
      <c r="E391" s="11"/>
    </row>
    <row r="392" spans="1:5" ht="15">
      <c r="A392" s="33" t="s">
        <v>764</v>
      </c>
      <c r="B392" s="34" t="s">
        <v>54</v>
      </c>
      <c r="C392" s="11"/>
      <c r="D392" s="11"/>
      <c r="E392" s="11"/>
    </row>
    <row r="393" spans="1:5" ht="15">
      <c r="A393" s="33" t="s">
        <v>765</v>
      </c>
      <c r="B393" s="34" t="s">
        <v>56</v>
      </c>
      <c r="C393" s="11"/>
      <c r="D393" s="11"/>
      <c r="E393" s="11"/>
    </row>
    <row r="394" spans="1:5" ht="15">
      <c r="A394" s="33" t="s">
        <v>766</v>
      </c>
      <c r="B394" s="34" t="s">
        <v>767</v>
      </c>
      <c r="C394" s="11"/>
      <c r="D394" s="11"/>
      <c r="E394" s="11"/>
    </row>
    <row r="395" spans="1:5" ht="15">
      <c r="A395" s="33" t="s">
        <v>768</v>
      </c>
      <c r="B395" s="34" t="s">
        <v>769</v>
      </c>
      <c r="C395" s="11"/>
      <c r="D395" s="11"/>
      <c r="E395" s="11"/>
    </row>
    <row r="396" spans="1:5" ht="15">
      <c r="A396" s="33" t="s">
        <v>770</v>
      </c>
      <c r="B396" s="34" t="s">
        <v>771</v>
      </c>
      <c r="C396" s="11"/>
      <c r="D396" s="11"/>
      <c r="E396" s="11"/>
    </row>
    <row r="397" spans="1:5" ht="15">
      <c r="A397" s="33" t="s">
        <v>772</v>
      </c>
      <c r="B397" s="34" t="s">
        <v>773</v>
      </c>
      <c r="C397" s="11"/>
      <c r="D397" s="11"/>
      <c r="E397" s="11"/>
    </row>
    <row r="398" spans="1:5" ht="15">
      <c r="A398" s="33" t="s">
        <v>774</v>
      </c>
      <c r="B398" s="34" t="s">
        <v>775</v>
      </c>
      <c r="C398" s="11"/>
      <c r="D398" s="11"/>
      <c r="E398" s="11"/>
    </row>
    <row r="399" spans="1:5" ht="15">
      <c r="A399" s="33" t="s">
        <v>776</v>
      </c>
      <c r="B399" s="34" t="s">
        <v>777</v>
      </c>
      <c r="C399" s="11"/>
      <c r="D399" s="11"/>
      <c r="E399" s="11"/>
    </row>
    <row r="400" spans="1:5" ht="15">
      <c r="A400" s="33" t="s">
        <v>778</v>
      </c>
      <c r="B400" s="34" t="s">
        <v>779</v>
      </c>
      <c r="C400" s="11"/>
      <c r="D400" s="11"/>
      <c r="E400" s="11"/>
    </row>
    <row r="401" spans="1:5" ht="15">
      <c r="A401" s="33" t="s">
        <v>780</v>
      </c>
      <c r="B401" s="34" t="s">
        <v>781</v>
      </c>
      <c r="C401" s="11"/>
      <c r="D401" s="11"/>
      <c r="E401" s="11"/>
    </row>
    <row r="402" spans="1:5" ht="15">
      <c r="A402" s="33" t="s">
        <v>782</v>
      </c>
      <c r="B402" s="34" t="s">
        <v>783</v>
      </c>
      <c r="C402" s="11"/>
      <c r="D402" s="11"/>
      <c r="E402" s="11"/>
    </row>
    <row r="403" spans="1:5" ht="15">
      <c r="A403" s="33" t="s">
        <v>784</v>
      </c>
      <c r="B403" s="34" t="s">
        <v>785</v>
      </c>
      <c r="C403" s="11"/>
      <c r="D403" s="11"/>
      <c r="E403" s="11"/>
    </row>
    <row r="404" spans="1:5" ht="15">
      <c r="A404" s="33" t="s">
        <v>786</v>
      </c>
      <c r="B404" s="34" t="s">
        <v>787</v>
      </c>
      <c r="C404" s="11">
        <v>230.17</v>
      </c>
      <c r="D404" s="11">
        <v>230.17</v>
      </c>
      <c r="E404" s="11"/>
    </row>
    <row r="405" spans="1:5" ht="15">
      <c r="A405" s="33" t="s">
        <v>788</v>
      </c>
      <c r="B405" s="34" t="s">
        <v>789</v>
      </c>
      <c r="C405" s="11">
        <v>5</v>
      </c>
      <c r="D405" s="11"/>
      <c r="E405" s="11">
        <v>5</v>
      </c>
    </row>
    <row r="406" spans="1:5" ht="15">
      <c r="A406" s="33" t="s">
        <v>790</v>
      </c>
      <c r="B406" s="34" t="s">
        <v>791</v>
      </c>
      <c r="C406" s="11"/>
      <c r="D406" s="11"/>
      <c r="E406" s="11"/>
    </row>
    <row r="407" spans="1:5" ht="15">
      <c r="A407" s="33" t="s">
        <v>792</v>
      </c>
      <c r="B407" s="34" t="s">
        <v>793</v>
      </c>
      <c r="C407" s="11"/>
      <c r="D407" s="11"/>
      <c r="E407" s="11"/>
    </row>
    <row r="408" spans="1:5" ht="15">
      <c r="A408" s="33" t="s">
        <v>794</v>
      </c>
      <c r="B408" s="34" t="s">
        <v>795</v>
      </c>
      <c r="C408" s="11"/>
      <c r="D408" s="11"/>
      <c r="E408" s="11"/>
    </row>
    <row r="409" spans="1:5" ht="15">
      <c r="A409" s="33" t="s">
        <v>796</v>
      </c>
      <c r="B409" s="34" t="s">
        <v>797</v>
      </c>
      <c r="C409" s="11"/>
      <c r="D409" s="11"/>
      <c r="E409" s="11"/>
    </row>
    <row r="410" spans="1:5" ht="15">
      <c r="A410" s="33" t="s">
        <v>798</v>
      </c>
      <c r="B410" s="34" t="s">
        <v>799</v>
      </c>
      <c r="C410" s="11"/>
      <c r="D410" s="11"/>
      <c r="E410" s="11"/>
    </row>
    <row r="411" spans="1:5" ht="15">
      <c r="A411" s="33" t="s">
        <v>800</v>
      </c>
      <c r="B411" s="34" t="s">
        <v>801</v>
      </c>
      <c r="C411" s="11"/>
      <c r="D411" s="11"/>
      <c r="E411" s="11"/>
    </row>
    <row r="412" spans="1:5" ht="15">
      <c r="A412" s="33" t="s">
        <v>802</v>
      </c>
      <c r="B412" s="34" t="s">
        <v>803</v>
      </c>
      <c r="C412" s="11"/>
      <c r="D412" s="11"/>
      <c r="E412" s="11"/>
    </row>
    <row r="413" spans="1:5" ht="15">
      <c r="A413" s="33" t="s">
        <v>804</v>
      </c>
      <c r="B413" s="34" t="s">
        <v>805</v>
      </c>
      <c r="C413" s="11"/>
      <c r="D413" s="11"/>
      <c r="E413" s="11"/>
    </row>
    <row r="414" spans="1:5" ht="15">
      <c r="A414" s="33" t="s">
        <v>806</v>
      </c>
      <c r="B414" s="34" t="s">
        <v>807</v>
      </c>
      <c r="C414" s="11"/>
      <c r="D414" s="11"/>
      <c r="E414" s="11"/>
    </row>
    <row r="415" spans="1:5" ht="15">
      <c r="A415" s="33" t="s">
        <v>808</v>
      </c>
      <c r="B415" s="34" t="s">
        <v>54</v>
      </c>
      <c r="C415" s="11"/>
      <c r="D415" s="11"/>
      <c r="E415" s="11"/>
    </row>
    <row r="416" spans="1:5" ht="15">
      <c r="A416" s="33" t="s">
        <v>809</v>
      </c>
      <c r="B416" s="34" t="s">
        <v>810</v>
      </c>
      <c r="C416" s="11"/>
      <c r="D416" s="11"/>
      <c r="E416" s="11"/>
    </row>
    <row r="417" spans="1:5" ht="15">
      <c r="A417" s="33" t="s">
        <v>811</v>
      </c>
      <c r="B417" s="34" t="s">
        <v>812</v>
      </c>
      <c r="C417" s="11"/>
      <c r="D417" s="11"/>
      <c r="E417" s="11"/>
    </row>
    <row r="418" spans="1:5" ht="15">
      <c r="A418" s="33" t="s">
        <v>813</v>
      </c>
      <c r="B418" s="34" t="s">
        <v>814</v>
      </c>
      <c r="C418" s="11"/>
      <c r="D418" s="11"/>
      <c r="E418" s="11"/>
    </row>
    <row r="419" spans="1:5" ht="15">
      <c r="A419" s="33" t="s">
        <v>815</v>
      </c>
      <c r="B419" s="34" t="s">
        <v>816</v>
      </c>
      <c r="C419" s="11"/>
      <c r="D419" s="11"/>
      <c r="E419" s="11"/>
    </row>
    <row r="420" spans="1:5" ht="15">
      <c r="A420" s="33" t="s">
        <v>817</v>
      </c>
      <c r="B420" s="34" t="s">
        <v>818</v>
      </c>
      <c r="C420" s="11"/>
      <c r="D420" s="11"/>
      <c r="E420" s="11"/>
    </row>
    <row r="421" spans="1:5" ht="15">
      <c r="A421" s="33" t="s">
        <v>819</v>
      </c>
      <c r="B421" s="34" t="s">
        <v>820</v>
      </c>
      <c r="C421" s="11"/>
      <c r="D421" s="11"/>
      <c r="E421" s="11"/>
    </row>
    <row r="422" spans="1:5" ht="15">
      <c r="A422" s="33" t="s">
        <v>821</v>
      </c>
      <c r="B422" s="34" t="s">
        <v>822</v>
      </c>
      <c r="C422" s="11"/>
      <c r="D422" s="11"/>
      <c r="E422" s="11"/>
    </row>
    <row r="423" spans="1:5" ht="15">
      <c r="A423" s="33" t="s">
        <v>823</v>
      </c>
      <c r="B423" s="34" t="s">
        <v>824</v>
      </c>
      <c r="C423" s="11"/>
      <c r="D423" s="11"/>
      <c r="E423" s="11"/>
    </row>
    <row r="424" spans="1:5" ht="15">
      <c r="A424" s="33" t="s">
        <v>825</v>
      </c>
      <c r="B424" s="34" t="s">
        <v>826</v>
      </c>
      <c r="C424" s="11"/>
      <c r="D424" s="11"/>
      <c r="E424" s="11"/>
    </row>
    <row r="425" spans="1:5" ht="15">
      <c r="A425" s="33" t="s">
        <v>827</v>
      </c>
      <c r="B425" s="34" t="s">
        <v>828</v>
      </c>
      <c r="C425" s="11"/>
      <c r="D425" s="11"/>
      <c r="E425" s="11"/>
    </row>
    <row r="426" spans="1:5" ht="15">
      <c r="A426" s="33" t="s">
        <v>829</v>
      </c>
      <c r="B426" s="34" t="s">
        <v>830</v>
      </c>
      <c r="C426" s="11"/>
      <c r="D426" s="11"/>
      <c r="E426" s="11"/>
    </row>
    <row r="427" spans="1:5" ht="15">
      <c r="A427" s="33" t="s">
        <v>831</v>
      </c>
      <c r="B427" s="34" t="s">
        <v>832</v>
      </c>
      <c r="C427" s="11"/>
      <c r="D427" s="11"/>
      <c r="E427" s="11"/>
    </row>
    <row r="428" spans="1:5" ht="15">
      <c r="A428" s="33" t="s">
        <v>833</v>
      </c>
      <c r="B428" s="34" t="s">
        <v>834</v>
      </c>
      <c r="C428" s="11"/>
      <c r="D428" s="11"/>
      <c r="E428" s="11"/>
    </row>
    <row r="429" spans="1:5" ht="15">
      <c r="A429" s="33" t="s">
        <v>835</v>
      </c>
      <c r="B429" s="34" t="s">
        <v>836</v>
      </c>
      <c r="C429" s="11"/>
      <c r="D429" s="11"/>
      <c r="E429" s="11"/>
    </row>
    <row r="430" spans="1:5" ht="15">
      <c r="A430" s="33" t="s">
        <v>837</v>
      </c>
      <c r="B430" s="34" t="s">
        <v>838</v>
      </c>
      <c r="C430" s="11"/>
      <c r="D430" s="11"/>
      <c r="E430" s="11"/>
    </row>
    <row r="431" spans="1:5" ht="15">
      <c r="A431" s="33" t="s">
        <v>839</v>
      </c>
      <c r="B431" s="34" t="s">
        <v>840</v>
      </c>
      <c r="C431" s="11"/>
      <c r="D431" s="11"/>
      <c r="E431" s="11"/>
    </row>
    <row r="432" spans="1:5" ht="15">
      <c r="A432" s="33" t="s">
        <v>841</v>
      </c>
      <c r="B432" s="34" t="s">
        <v>842</v>
      </c>
      <c r="C432" s="11"/>
      <c r="D432" s="11"/>
      <c r="E432" s="11"/>
    </row>
    <row r="433" spans="1:5" ht="15">
      <c r="A433" s="33" t="s">
        <v>843</v>
      </c>
      <c r="B433" s="34" t="s">
        <v>844</v>
      </c>
      <c r="C433" s="11"/>
      <c r="D433" s="11"/>
      <c r="E433" s="11"/>
    </row>
    <row r="434" spans="1:5" ht="15">
      <c r="A434" s="33" t="s">
        <v>845</v>
      </c>
      <c r="B434" s="34" t="s">
        <v>846</v>
      </c>
      <c r="C434" s="11"/>
      <c r="D434" s="11"/>
      <c r="E434" s="11"/>
    </row>
    <row r="435" spans="1:5" ht="15">
      <c r="A435" s="33" t="s">
        <v>847</v>
      </c>
      <c r="B435" s="34" t="s">
        <v>848</v>
      </c>
      <c r="C435" s="11"/>
      <c r="D435" s="11"/>
      <c r="E435" s="11"/>
    </row>
    <row r="436" spans="1:5" ht="15">
      <c r="A436" s="33" t="s">
        <v>849</v>
      </c>
      <c r="B436" s="34" t="s">
        <v>54</v>
      </c>
      <c r="C436" s="11"/>
      <c r="D436" s="11"/>
      <c r="E436" s="11"/>
    </row>
    <row r="437" spans="1:5" ht="15">
      <c r="A437" s="33" t="s">
        <v>850</v>
      </c>
      <c r="B437" s="34" t="s">
        <v>851</v>
      </c>
      <c r="C437" s="11"/>
      <c r="D437" s="11"/>
      <c r="E437" s="11"/>
    </row>
    <row r="438" spans="1:5" ht="15">
      <c r="A438" s="33" t="s">
        <v>852</v>
      </c>
      <c r="B438" s="34" t="s">
        <v>853</v>
      </c>
      <c r="C438" s="11"/>
      <c r="D438" s="11"/>
      <c r="E438" s="11"/>
    </row>
    <row r="439" spans="1:5" ht="15">
      <c r="A439" s="33" t="s">
        <v>854</v>
      </c>
      <c r="B439" s="34" t="s">
        <v>855</v>
      </c>
      <c r="C439" s="11"/>
      <c r="D439" s="11"/>
      <c r="E439" s="11"/>
    </row>
    <row r="440" spans="1:5" ht="15">
      <c r="A440" s="33" t="s">
        <v>856</v>
      </c>
      <c r="B440" s="34" t="s">
        <v>857</v>
      </c>
      <c r="C440" s="11"/>
      <c r="D440" s="11"/>
      <c r="E440" s="11"/>
    </row>
    <row r="441" spans="1:5" ht="15">
      <c r="A441" s="33" t="s">
        <v>858</v>
      </c>
      <c r="B441" s="34" t="s">
        <v>859</v>
      </c>
      <c r="C441" s="11"/>
      <c r="D441" s="11"/>
      <c r="E441" s="11"/>
    </row>
    <row r="442" spans="1:5" ht="15">
      <c r="A442" s="33" t="s">
        <v>860</v>
      </c>
      <c r="B442" s="34" t="s">
        <v>861</v>
      </c>
      <c r="C442" s="11"/>
      <c r="D442" s="11"/>
      <c r="E442" s="11"/>
    </row>
    <row r="443" spans="1:5" ht="15">
      <c r="A443" s="33" t="s">
        <v>862</v>
      </c>
      <c r="B443" s="34" t="s">
        <v>863</v>
      </c>
      <c r="C443" s="11"/>
      <c r="D443" s="11"/>
      <c r="E443" s="11"/>
    </row>
    <row r="444" spans="1:5" ht="15">
      <c r="A444" s="33" t="s">
        <v>864</v>
      </c>
      <c r="B444" s="34" t="s">
        <v>865</v>
      </c>
      <c r="C444" s="11"/>
      <c r="D444" s="11"/>
      <c r="E444" s="11"/>
    </row>
    <row r="445" spans="1:5" ht="15">
      <c r="A445" s="33" t="s">
        <v>866</v>
      </c>
      <c r="B445" s="34" t="s">
        <v>54</v>
      </c>
      <c r="C445" s="11"/>
      <c r="D445" s="11"/>
      <c r="E445" s="11"/>
    </row>
    <row r="446" spans="1:5" ht="15">
      <c r="A446" s="33" t="s">
        <v>867</v>
      </c>
      <c r="B446" s="34" t="s">
        <v>868</v>
      </c>
      <c r="C446" s="11"/>
      <c r="D446" s="11"/>
      <c r="E446" s="11"/>
    </row>
    <row r="447" spans="1:5" ht="15">
      <c r="A447" s="33" t="s">
        <v>869</v>
      </c>
      <c r="B447" s="34" t="s">
        <v>870</v>
      </c>
      <c r="C447" s="11"/>
      <c r="D447" s="11"/>
      <c r="E447" s="11"/>
    </row>
    <row r="448" spans="1:5" ht="15">
      <c r="A448" s="33" t="s">
        <v>871</v>
      </c>
      <c r="B448" s="34" t="s">
        <v>54</v>
      </c>
      <c r="C448" s="11"/>
      <c r="D448" s="11"/>
      <c r="E448" s="11"/>
    </row>
    <row r="449" spans="1:5" ht="15">
      <c r="A449" s="33" t="s">
        <v>872</v>
      </c>
      <c r="B449" s="34" t="s">
        <v>873</v>
      </c>
      <c r="C449" s="11"/>
      <c r="D449" s="11"/>
      <c r="E449" s="11"/>
    </row>
    <row r="450" spans="1:5" ht="15">
      <c r="A450" s="33" t="s">
        <v>874</v>
      </c>
      <c r="B450" s="34" t="s">
        <v>875</v>
      </c>
      <c r="C450" s="11"/>
      <c r="D450" s="11"/>
      <c r="E450" s="11"/>
    </row>
    <row r="451" spans="1:5" ht="15">
      <c r="A451" s="33" t="s">
        <v>876</v>
      </c>
      <c r="B451" s="34" t="s">
        <v>877</v>
      </c>
      <c r="C451" s="11"/>
      <c r="D451" s="11"/>
      <c r="E451" s="11"/>
    </row>
    <row r="452" spans="1:5" ht="15">
      <c r="A452" s="33" t="s">
        <v>878</v>
      </c>
      <c r="B452" s="34" t="s">
        <v>879</v>
      </c>
      <c r="C452" s="11"/>
      <c r="D452" s="11"/>
      <c r="E452" s="11"/>
    </row>
    <row r="453" spans="1:5" ht="15">
      <c r="A453" s="33" t="s">
        <v>880</v>
      </c>
      <c r="B453" s="34" t="s">
        <v>881</v>
      </c>
      <c r="C453" s="11"/>
      <c r="D453" s="11"/>
      <c r="E453" s="11"/>
    </row>
    <row r="454" spans="1:5" ht="15">
      <c r="A454" s="33" t="s">
        <v>882</v>
      </c>
      <c r="B454" s="34" t="s">
        <v>883</v>
      </c>
      <c r="C454" s="11"/>
      <c r="D454" s="11"/>
      <c r="E454" s="11"/>
    </row>
    <row r="455" spans="1:5" ht="15">
      <c r="A455" s="33" t="s">
        <v>884</v>
      </c>
      <c r="B455" s="34" t="s">
        <v>885</v>
      </c>
      <c r="C455" s="11"/>
      <c r="D455" s="11"/>
      <c r="E455" s="11"/>
    </row>
    <row r="456" spans="1:5" ht="15">
      <c r="A456" s="33" t="s">
        <v>886</v>
      </c>
      <c r="B456" s="34" t="s">
        <v>887</v>
      </c>
      <c r="C456" s="11"/>
      <c r="D456" s="11"/>
      <c r="E456" s="11"/>
    </row>
    <row r="457" spans="1:5" ht="15">
      <c r="A457" s="33" t="s">
        <v>888</v>
      </c>
      <c r="B457" s="34" t="s">
        <v>54</v>
      </c>
      <c r="C457" s="11"/>
      <c r="D457" s="11"/>
      <c r="E457" s="11"/>
    </row>
    <row r="458" spans="1:5" ht="15">
      <c r="A458" s="33" t="s">
        <v>889</v>
      </c>
      <c r="B458" s="34" t="s">
        <v>890</v>
      </c>
      <c r="C458" s="11"/>
      <c r="D458" s="11"/>
      <c r="E458" s="11"/>
    </row>
    <row r="459" spans="1:5" ht="15">
      <c r="A459" s="33" t="s">
        <v>891</v>
      </c>
      <c r="B459" s="34" t="s">
        <v>892</v>
      </c>
      <c r="C459" s="11"/>
      <c r="D459" s="11"/>
      <c r="E459" s="11"/>
    </row>
    <row r="460" spans="1:5" ht="15">
      <c r="A460" s="33" t="s">
        <v>893</v>
      </c>
      <c r="B460" s="34" t="s">
        <v>894</v>
      </c>
      <c r="C460" s="11"/>
      <c r="D460" s="11"/>
      <c r="E460" s="11"/>
    </row>
    <row r="461" spans="1:5" ht="15">
      <c r="A461" s="33" t="s">
        <v>895</v>
      </c>
      <c r="B461" s="34" t="s">
        <v>92</v>
      </c>
      <c r="C461" s="11"/>
      <c r="D461" s="11"/>
      <c r="E461" s="11"/>
    </row>
    <row r="462" spans="1:5" ht="15">
      <c r="A462" s="33" t="s">
        <v>896</v>
      </c>
      <c r="B462" s="34" t="s">
        <v>897</v>
      </c>
      <c r="C462" s="11"/>
      <c r="D462" s="11"/>
      <c r="E462" s="11"/>
    </row>
    <row r="463" spans="1:5" ht="15">
      <c r="A463" s="33" t="s">
        <v>898</v>
      </c>
      <c r="B463" s="34" t="s">
        <v>899</v>
      </c>
      <c r="C463" s="11"/>
      <c r="D463" s="11"/>
      <c r="E463" s="11"/>
    </row>
    <row r="464" spans="1:5" ht="15">
      <c r="A464" s="33" t="s">
        <v>900</v>
      </c>
      <c r="B464" s="34" t="s">
        <v>54</v>
      </c>
      <c r="C464" s="11"/>
      <c r="D464" s="11"/>
      <c r="E464" s="11"/>
    </row>
    <row r="465" spans="1:5" ht="15">
      <c r="A465" s="33" t="s">
        <v>901</v>
      </c>
      <c r="B465" s="34" t="s">
        <v>902</v>
      </c>
      <c r="C465" s="11"/>
      <c r="D465" s="11"/>
      <c r="E465" s="11"/>
    </row>
    <row r="466" spans="1:5" ht="15">
      <c r="A466" s="33" t="s">
        <v>903</v>
      </c>
      <c r="B466" s="34" t="s">
        <v>904</v>
      </c>
      <c r="C466" s="11"/>
      <c r="D466" s="11"/>
      <c r="E466" s="11"/>
    </row>
    <row r="467" spans="1:5" ht="15">
      <c r="A467" s="33" t="s">
        <v>905</v>
      </c>
      <c r="B467" s="34" t="s">
        <v>906</v>
      </c>
      <c r="C467" s="11"/>
      <c r="D467" s="11"/>
      <c r="E467" s="11"/>
    </row>
    <row r="468" spans="1:5" ht="15">
      <c r="A468" s="33" t="s">
        <v>907</v>
      </c>
      <c r="B468" s="34" t="s">
        <v>908</v>
      </c>
      <c r="C468" s="11"/>
      <c r="D468" s="11"/>
      <c r="E468" s="11"/>
    </row>
    <row r="469" spans="1:5" ht="15">
      <c r="A469" s="33" t="s">
        <v>909</v>
      </c>
      <c r="B469" s="34" t="s">
        <v>54</v>
      </c>
      <c r="C469" s="11"/>
      <c r="D469" s="11"/>
      <c r="E469" s="11"/>
    </row>
    <row r="470" spans="1:5" ht="15">
      <c r="A470" s="33" t="s">
        <v>910</v>
      </c>
      <c r="B470" s="34" t="s">
        <v>911</v>
      </c>
      <c r="C470" s="11"/>
      <c r="D470" s="11"/>
      <c r="E470" s="11"/>
    </row>
    <row r="471" spans="1:5" ht="15">
      <c r="A471" s="33" t="s">
        <v>912</v>
      </c>
      <c r="B471" s="34" t="s">
        <v>913</v>
      </c>
      <c r="C471" s="11">
        <f>C478</f>
        <v>51.92</v>
      </c>
      <c r="D471" s="11"/>
      <c r="E471" s="11"/>
    </row>
    <row r="472" spans="1:5" ht="15">
      <c r="A472" s="33" t="s">
        <v>914</v>
      </c>
      <c r="B472" s="34" t="s">
        <v>915</v>
      </c>
      <c r="C472" s="11"/>
      <c r="D472" s="11"/>
      <c r="E472" s="11"/>
    </row>
    <row r="473" spans="1:5" ht="15">
      <c r="A473" s="33" t="s">
        <v>916</v>
      </c>
      <c r="B473" s="34" t="s">
        <v>917</v>
      </c>
      <c r="C473" s="11"/>
      <c r="D473" s="11"/>
      <c r="E473" s="11"/>
    </row>
    <row r="474" spans="1:5" ht="15">
      <c r="A474" s="33" t="s">
        <v>918</v>
      </c>
      <c r="B474" s="34" t="s">
        <v>919</v>
      </c>
      <c r="C474" s="11"/>
      <c r="D474" s="11"/>
      <c r="E474" s="11"/>
    </row>
    <row r="475" spans="1:5" ht="15">
      <c r="A475" s="33" t="s">
        <v>920</v>
      </c>
      <c r="B475" s="34" t="s">
        <v>921</v>
      </c>
      <c r="C475" s="11"/>
      <c r="D475" s="11"/>
      <c r="E475" s="11"/>
    </row>
    <row r="476" spans="1:5" ht="15">
      <c r="A476" s="33" t="s">
        <v>922</v>
      </c>
      <c r="B476" s="34" t="s">
        <v>923</v>
      </c>
      <c r="C476" s="11"/>
      <c r="D476" s="11"/>
      <c r="E476" s="11"/>
    </row>
    <row r="477" spans="1:5" ht="15">
      <c r="A477" s="33" t="s">
        <v>924</v>
      </c>
      <c r="B477" s="34" t="s">
        <v>925</v>
      </c>
      <c r="C477" s="11"/>
      <c r="D477" s="11"/>
      <c r="E477" s="11"/>
    </row>
    <row r="478" spans="1:5" ht="15">
      <c r="A478" s="33" t="s">
        <v>926</v>
      </c>
      <c r="B478" s="34" t="s">
        <v>927</v>
      </c>
      <c r="C478" s="11">
        <v>51.92</v>
      </c>
      <c r="D478" s="11">
        <v>51.92</v>
      </c>
      <c r="E478" s="11"/>
    </row>
    <row r="479" spans="1:5" ht="15">
      <c r="A479" s="33" t="s">
        <v>928</v>
      </c>
      <c r="B479" s="34" t="s">
        <v>929</v>
      </c>
      <c r="C479" s="11"/>
      <c r="D479" s="11"/>
      <c r="E479" s="11"/>
    </row>
    <row r="480" spans="1:5" ht="15">
      <c r="A480" s="33" t="s">
        <v>930</v>
      </c>
      <c r="B480" s="34" t="s">
        <v>931</v>
      </c>
      <c r="C480" s="11"/>
      <c r="D480" s="11"/>
      <c r="E480" s="11"/>
    </row>
    <row r="481" spans="1:5" ht="15">
      <c r="A481" s="33" t="s">
        <v>932</v>
      </c>
      <c r="B481" s="34" t="s">
        <v>933</v>
      </c>
      <c r="C481" s="11"/>
      <c r="D481" s="11"/>
      <c r="E481" s="11"/>
    </row>
    <row r="482" spans="1:5" ht="15">
      <c r="A482" s="35">
        <v>227</v>
      </c>
      <c r="B482" s="34" t="s">
        <v>27</v>
      </c>
      <c r="C482" s="11">
        <v>18</v>
      </c>
      <c r="D482" s="11"/>
      <c r="E482" s="11">
        <v>18</v>
      </c>
    </row>
    <row r="483" spans="1:5" ht="15">
      <c r="A483" s="35">
        <v>2299901</v>
      </c>
      <c r="B483" s="34" t="s">
        <v>28</v>
      </c>
      <c r="C483" s="11">
        <v>6</v>
      </c>
      <c r="D483" s="11"/>
      <c r="E483" s="11">
        <v>6</v>
      </c>
    </row>
    <row r="484" spans="1:5" ht="15">
      <c r="A484" s="33" t="s">
        <v>934</v>
      </c>
      <c r="B484" s="34" t="s">
        <v>935</v>
      </c>
      <c r="C484" s="11"/>
      <c r="D484" s="11"/>
      <c r="E484" s="11"/>
    </row>
    <row r="485" spans="1:5" ht="15">
      <c r="A485" s="33" t="s">
        <v>936</v>
      </c>
      <c r="B485" s="34" t="s">
        <v>937</v>
      </c>
      <c r="C485" s="11"/>
      <c r="D485" s="11"/>
      <c r="E485" s="11"/>
    </row>
    <row r="486" spans="1:5" ht="15">
      <c r="A486" s="33" t="s">
        <v>938</v>
      </c>
      <c r="B486" s="34" t="s">
        <v>939</v>
      </c>
      <c r="C486" s="11"/>
      <c r="D486" s="11"/>
      <c r="E486" s="11"/>
    </row>
    <row r="487" spans="1:5" ht="15">
      <c r="A487" s="33" t="s">
        <v>940</v>
      </c>
      <c r="B487" s="34" t="s">
        <v>941</v>
      </c>
      <c r="C487" s="11"/>
      <c r="D487" s="11"/>
      <c r="E487" s="11"/>
    </row>
    <row r="488" spans="1:5" ht="15">
      <c r="A488" s="31"/>
      <c r="B488" s="32" t="s">
        <v>942</v>
      </c>
      <c r="C488" s="11"/>
      <c r="D488" s="11"/>
      <c r="E488" s="11"/>
    </row>
    <row r="489" spans="1:5" ht="15">
      <c r="A489" s="33" t="s">
        <v>385</v>
      </c>
      <c r="B489" s="34" t="s">
        <v>386</v>
      </c>
      <c r="C489" s="11"/>
      <c r="D489" s="11"/>
      <c r="E489" s="11"/>
    </row>
    <row r="490" spans="1:5" ht="15">
      <c r="A490" s="33" t="s">
        <v>943</v>
      </c>
      <c r="B490" s="34" t="s">
        <v>944</v>
      </c>
      <c r="C490" s="11"/>
      <c r="D490" s="11"/>
      <c r="E490" s="11"/>
    </row>
    <row r="491" spans="1:5" ht="15">
      <c r="A491" s="33" t="s">
        <v>945</v>
      </c>
      <c r="B491" s="34" t="s">
        <v>946</v>
      </c>
      <c r="C491" s="11"/>
      <c r="D491" s="11"/>
      <c r="E491" s="11"/>
    </row>
    <row r="492" spans="1:5" ht="15">
      <c r="A492" s="33" t="s">
        <v>947</v>
      </c>
      <c r="B492" s="34" t="s">
        <v>948</v>
      </c>
      <c r="C492" s="11"/>
      <c r="D492" s="11"/>
      <c r="E492" s="11"/>
    </row>
    <row r="493" spans="1:5" ht="15">
      <c r="A493" s="33" t="s">
        <v>949</v>
      </c>
      <c r="B493" s="34" t="s">
        <v>950</v>
      </c>
      <c r="C493" s="11"/>
      <c r="D493" s="11"/>
      <c r="E493" s="11"/>
    </row>
    <row r="494" spans="1:5" ht="15">
      <c r="A494" s="33" t="s">
        <v>951</v>
      </c>
      <c r="B494" s="34" t="s">
        <v>952</v>
      </c>
      <c r="C494" s="11"/>
      <c r="D494" s="11"/>
      <c r="E494" s="11"/>
    </row>
    <row r="495" spans="1:5" ht="15">
      <c r="A495" s="33" t="s">
        <v>953</v>
      </c>
      <c r="B495" s="34" t="s">
        <v>948</v>
      </c>
      <c r="C495" s="11"/>
      <c r="D495" s="11"/>
      <c r="E495" s="11"/>
    </row>
    <row r="496" spans="1:5" ht="15">
      <c r="A496" s="33" t="s">
        <v>638</v>
      </c>
      <c r="B496" s="34" t="s">
        <v>639</v>
      </c>
      <c r="C496" s="11"/>
      <c r="D496" s="11"/>
      <c r="E496" s="11"/>
    </row>
    <row r="497" spans="1:5" ht="15">
      <c r="A497" s="33" t="s">
        <v>954</v>
      </c>
      <c r="B497" s="34" t="s">
        <v>955</v>
      </c>
      <c r="C497" s="11"/>
      <c r="D497" s="11"/>
      <c r="E497" s="11"/>
    </row>
    <row r="498" spans="1:5" ht="15">
      <c r="A498" s="33" t="s">
        <v>956</v>
      </c>
      <c r="B498" s="34" t="s">
        <v>957</v>
      </c>
      <c r="C498" s="11"/>
      <c r="D498" s="11"/>
      <c r="E498" s="11"/>
    </row>
    <row r="499" spans="1:5" ht="15">
      <c r="A499" s="33" t="s">
        <v>958</v>
      </c>
      <c r="B499" s="34" t="s">
        <v>959</v>
      </c>
      <c r="C499" s="11"/>
      <c r="D499" s="11"/>
      <c r="E499" s="11"/>
    </row>
    <row r="500" spans="1:5" ht="15">
      <c r="A500" s="33" t="s">
        <v>960</v>
      </c>
      <c r="B500" s="34" t="s">
        <v>961</v>
      </c>
      <c r="C500" s="11"/>
      <c r="D500" s="11"/>
      <c r="E500" s="11"/>
    </row>
    <row r="501" spans="1:5" ht="15">
      <c r="A501" s="33" t="s">
        <v>962</v>
      </c>
      <c r="B501" s="34" t="s">
        <v>963</v>
      </c>
      <c r="C501" s="11"/>
      <c r="D501" s="11"/>
      <c r="E501" s="11"/>
    </row>
    <row r="502" spans="1:5" ht="15">
      <c r="A502" s="33" t="s">
        <v>964</v>
      </c>
      <c r="B502" s="34" t="s">
        <v>965</v>
      </c>
      <c r="C502" s="11"/>
      <c r="D502" s="11"/>
      <c r="E502" s="11"/>
    </row>
    <row r="503" spans="1:5" ht="15">
      <c r="A503" s="33" t="s">
        <v>966</v>
      </c>
      <c r="B503" s="34" t="s">
        <v>967</v>
      </c>
      <c r="C503" s="11"/>
      <c r="D503" s="11"/>
      <c r="E503" s="11"/>
    </row>
    <row r="504" spans="1:5" ht="15">
      <c r="A504" s="33" t="s">
        <v>968</v>
      </c>
      <c r="B504" s="34" t="s">
        <v>969</v>
      </c>
      <c r="C504" s="11"/>
      <c r="D504" s="11"/>
      <c r="E504" s="11"/>
    </row>
    <row r="505" spans="1:5" ht="15">
      <c r="A505" s="33" t="s">
        <v>970</v>
      </c>
      <c r="B505" s="34" t="s">
        <v>971</v>
      </c>
      <c r="C505" s="11"/>
      <c r="D505" s="11"/>
      <c r="E505" s="11"/>
    </row>
    <row r="506" spans="1:5" ht="15">
      <c r="A506" s="33" t="s">
        <v>972</v>
      </c>
      <c r="B506" s="34" t="s">
        <v>973</v>
      </c>
      <c r="C506" s="11"/>
      <c r="D506" s="11"/>
      <c r="E506" s="11"/>
    </row>
    <row r="507" spans="1:5" ht="15">
      <c r="A507" s="33" t="s">
        <v>974</v>
      </c>
      <c r="B507" s="34" t="s">
        <v>975</v>
      </c>
      <c r="C507" s="11"/>
      <c r="D507" s="11"/>
      <c r="E507" s="11"/>
    </row>
    <row r="508" spans="1:5" ht="15">
      <c r="A508" s="33" t="s">
        <v>976</v>
      </c>
      <c r="B508" s="34" t="s">
        <v>977</v>
      </c>
      <c r="C508" s="11"/>
      <c r="D508" s="11"/>
      <c r="E508" s="11"/>
    </row>
    <row r="509" spans="1:5" ht="15">
      <c r="A509" s="33" t="s">
        <v>978</v>
      </c>
      <c r="B509" s="34" t="s">
        <v>979</v>
      </c>
      <c r="C509" s="11"/>
      <c r="D509" s="11"/>
      <c r="E509" s="11"/>
    </row>
    <row r="510" spans="1:5" ht="15">
      <c r="A510" s="33" t="s">
        <v>980</v>
      </c>
      <c r="B510" s="34" t="s">
        <v>981</v>
      </c>
      <c r="C510" s="11"/>
      <c r="D510" s="11"/>
      <c r="E510" s="11"/>
    </row>
    <row r="511" spans="1:5" ht="15">
      <c r="A511" s="33" t="s">
        <v>982</v>
      </c>
      <c r="B511" s="34" t="s">
        <v>983</v>
      </c>
      <c r="C511" s="11"/>
      <c r="D511" s="11"/>
      <c r="E511" s="11"/>
    </row>
    <row r="512" spans="1:5" ht="15">
      <c r="A512" s="33" t="s">
        <v>984</v>
      </c>
      <c r="B512" s="34" t="s">
        <v>985</v>
      </c>
      <c r="C512" s="11"/>
      <c r="D512" s="11"/>
      <c r="E512" s="11"/>
    </row>
    <row r="513" spans="1:5" ht="15">
      <c r="A513" s="33" t="s">
        <v>986</v>
      </c>
      <c r="B513" s="34" t="s">
        <v>987</v>
      </c>
      <c r="C513" s="11"/>
      <c r="D513" s="11"/>
      <c r="E513" s="11"/>
    </row>
    <row r="514" spans="1:5" ht="15">
      <c r="A514" s="33" t="s">
        <v>988</v>
      </c>
      <c r="B514" s="34" t="s">
        <v>989</v>
      </c>
      <c r="C514" s="11"/>
      <c r="D514" s="11"/>
      <c r="E514" s="11"/>
    </row>
    <row r="515" spans="1:5" ht="15">
      <c r="A515" s="33" t="s">
        <v>990</v>
      </c>
      <c r="B515" s="34" t="s">
        <v>991</v>
      </c>
      <c r="C515" s="11"/>
      <c r="D515" s="11"/>
      <c r="E515" s="11"/>
    </row>
    <row r="516" spans="1:5" ht="15">
      <c r="A516" s="33" t="s">
        <v>675</v>
      </c>
      <c r="B516" s="34" t="s">
        <v>676</v>
      </c>
      <c r="C516" s="11"/>
      <c r="D516" s="11"/>
      <c r="E516" s="11"/>
    </row>
    <row r="517" spans="1:5" ht="15">
      <c r="A517" s="33" t="s">
        <v>992</v>
      </c>
      <c r="B517" s="34" t="s">
        <v>993</v>
      </c>
      <c r="C517" s="11"/>
      <c r="D517" s="11"/>
      <c r="E517" s="11"/>
    </row>
    <row r="518" spans="1:5" ht="15">
      <c r="A518" s="33" t="s">
        <v>994</v>
      </c>
      <c r="B518" s="34" t="s">
        <v>948</v>
      </c>
      <c r="C518" s="11"/>
      <c r="D518" s="11"/>
      <c r="E518" s="11"/>
    </row>
    <row r="519" spans="1:5" ht="15">
      <c r="A519" s="33" t="s">
        <v>995</v>
      </c>
      <c r="B519" s="34" t="s">
        <v>996</v>
      </c>
      <c r="C519" s="11"/>
      <c r="D519" s="11"/>
      <c r="E519" s="11"/>
    </row>
    <row r="520" spans="1:5" ht="15">
      <c r="A520" s="33" t="s">
        <v>997</v>
      </c>
      <c r="B520" s="34" t="s">
        <v>998</v>
      </c>
      <c r="C520" s="11"/>
      <c r="D520" s="11"/>
      <c r="E520" s="11"/>
    </row>
    <row r="521" spans="1:5" ht="15">
      <c r="A521" s="33" t="s">
        <v>999</v>
      </c>
      <c r="B521" s="34" t="s">
        <v>1000</v>
      </c>
      <c r="C521" s="11"/>
      <c r="D521" s="11"/>
      <c r="E521" s="11"/>
    </row>
    <row r="522" spans="1:5" ht="15">
      <c r="A522" s="33" t="s">
        <v>1001</v>
      </c>
      <c r="B522" s="34" t="s">
        <v>1002</v>
      </c>
      <c r="C522" s="11"/>
      <c r="D522" s="11"/>
      <c r="E522" s="11"/>
    </row>
    <row r="523" spans="1:5" ht="15">
      <c r="A523" s="33" t="s">
        <v>1003</v>
      </c>
      <c r="B523" s="34" t="s">
        <v>1004</v>
      </c>
      <c r="C523" s="11"/>
      <c r="D523" s="11"/>
      <c r="E523" s="11"/>
    </row>
    <row r="524" spans="1:5" ht="15">
      <c r="A524" s="33" t="s">
        <v>1005</v>
      </c>
      <c r="B524" s="34" t="s">
        <v>1006</v>
      </c>
      <c r="C524" s="11"/>
      <c r="D524" s="11"/>
      <c r="E524" s="11"/>
    </row>
    <row r="525" spans="1:5" ht="15">
      <c r="A525" s="33" t="s">
        <v>1007</v>
      </c>
      <c r="B525" s="34" t="s">
        <v>1008</v>
      </c>
      <c r="C525" s="11"/>
      <c r="D525" s="11"/>
      <c r="E525" s="11"/>
    </row>
    <row r="526" spans="1:5" ht="15">
      <c r="A526" s="33" t="s">
        <v>1009</v>
      </c>
      <c r="B526" s="34" t="s">
        <v>1010</v>
      </c>
      <c r="C526" s="11"/>
      <c r="D526" s="11"/>
      <c r="E526" s="11"/>
    </row>
    <row r="527" spans="1:5" ht="15">
      <c r="A527" s="33" t="s">
        <v>1011</v>
      </c>
      <c r="B527" s="34" t="s">
        <v>1012</v>
      </c>
      <c r="C527" s="11"/>
      <c r="D527" s="11"/>
      <c r="E527" s="11"/>
    </row>
    <row r="528" spans="1:5" ht="15">
      <c r="A528" s="33" t="s">
        <v>1013</v>
      </c>
      <c r="B528" s="34" t="s">
        <v>1014</v>
      </c>
      <c r="C528" s="11"/>
      <c r="D528" s="11"/>
      <c r="E528" s="11"/>
    </row>
    <row r="529" spans="1:5" ht="15">
      <c r="A529" s="33" t="s">
        <v>1015</v>
      </c>
      <c r="B529" s="34" t="s">
        <v>1016</v>
      </c>
      <c r="C529" s="11"/>
      <c r="D529" s="11"/>
      <c r="E529" s="11"/>
    </row>
    <row r="530" spans="1:5" ht="15">
      <c r="A530" s="33" t="s">
        <v>1017</v>
      </c>
      <c r="B530" s="34" t="s">
        <v>1018</v>
      </c>
      <c r="C530" s="11"/>
      <c r="D530" s="11"/>
      <c r="E530" s="11"/>
    </row>
    <row r="531" spans="1:5" ht="15">
      <c r="A531" s="33" t="s">
        <v>1019</v>
      </c>
      <c r="B531" s="34" t="s">
        <v>1020</v>
      </c>
      <c r="C531" s="11"/>
      <c r="D531" s="11"/>
      <c r="E531" s="11"/>
    </row>
    <row r="532" spans="1:5" ht="15">
      <c r="A532" s="33" t="s">
        <v>934</v>
      </c>
      <c r="B532" s="34" t="s">
        <v>935</v>
      </c>
      <c r="C532" s="11"/>
      <c r="D532" s="11"/>
      <c r="E532" s="11"/>
    </row>
    <row r="533" spans="1:5" ht="15">
      <c r="A533" s="33" t="s">
        <v>1021</v>
      </c>
      <c r="B533" s="34" t="s">
        <v>1022</v>
      </c>
      <c r="C533" s="11"/>
      <c r="D533" s="11"/>
      <c r="E533" s="11"/>
    </row>
    <row r="534" spans="3:5" ht="14.25">
      <c r="C534" s="11"/>
      <c r="D534" s="11"/>
      <c r="E534" s="11"/>
    </row>
  </sheetData>
  <sheetProtection/>
  <mergeCells count="2">
    <mergeCell ref="A2:H2"/>
    <mergeCell ref="D3:E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1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G11" sqref="G11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0" customWidth="1"/>
    <col min="5" max="7" width="15.7109375" style="0" customWidth="1"/>
  </cols>
  <sheetData>
    <row r="1" ht="20.25">
      <c r="A1" s="1" t="s">
        <v>1030</v>
      </c>
    </row>
    <row r="2" spans="1:7" ht="19.5" customHeight="1">
      <c r="A2" s="68" t="s">
        <v>1031</v>
      </c>
      <c r="B2" s="68"/>
      <c r="C2" s="68"/>
      <c r="D2" s="68"/>
      <c r="E2" s="68"/>
      <c r="F2" s="68"/>
      <c r="G2" s="68"/>
    </row>
    <row r="3" spans="1:7" ht="19.5" customHeight="1">
      <c r="A3" s="69"/>
      <c r="B3" s="69"/>
      <c r="C3" s="69"/>
      <c r="D3" s="69"/>
      <c r="E3" s="69"/>
      <c r="F3" s="69"/>
      <c r="G3" s="70" t="s">
        <v>2</v>
      </c>
    </row>
    <row r="4" spans="1:7" ht="19.5" customHeight="1">
      <c r="A4" s="58" t="s">
        <v>3</v>
      </c>
      <c r="B4" s="58"/>
      <c r="C4" s="58" t="s">
        <v>4</v>
      </c>
      <c r="D4" s="58"/>
      <c r="E4" s="58"/>
      <c r="F4" s="58"/>
      <c r="G4" s="58"/>
    </row>
    <row r="5" spans="1:7" ht="36" customHeight="1">
      <c r="A5" s="58" t="s">
        <v>5</v>
      </c>
      <c r="B5" s="58" t="s">
        <v>6</v>
      </c>
      <c r="C5" s="58" t="s">
        <v>5</v>
      </c>
      <c r="D5" s="58" t="s">
        <v>39</v>
      </c>
      <c r="E5" s="64" t="s">
        <v>1032</v>
      </c>
      <c r="F5" s="64" t="s">
        <v>1033</v>
      </c>
      <c r="G5" s="64" t="s">
        <v>1034</v>
      </c>
    </row>
    <row r="6" spans="1:7" ht="19.5" customHeight="1">
      <c r="A6" s="71" t="s">
        <v>1035</v>
      </c>
      <c r="B6" s="71">
        <v>1850.91</v>
      </c>
      <c r="C6" s="71" t="s">
        <v>1036</v>
      </c>
      <c r="D6" s="71"/>
      <c r="E6" s="58">
        <f>E7+E10+E11+E12+E13+E14+E15+E16+E20+E21+E22</f>
        <v>1850.9099999999999</v>
      </c>
      <c r="F6" s="71"/>
      <c r="G6" s="71"/>
    </row>
    <row r="7" spans="1:7" ht="19.5" customHeight="1">
      <c r="A7" s="71" t="s">
        <v>1037</v>
      </c>
      <c r="B7" s="71">
        <v>1850.91</v>
      </c>
      <c r="C7" s="71" t="s">
        <v>8</v>
      </c>
      <c r="D7" s="71"/>
      <c r="E7" s="58">
        <v>637.42</v>
      </c>
      <c r="F7" s="71"/>
      <c r="G7" s="71"/>
    </row>
    <row r="8" spans="1:7" ht="19.5" customHeight="1">
      <c r="A8" s="71" t="s">
        <v>1038</v>
      </c>
      <c r="B8" s="71"/>
      <c r="C8" s="71" t="s">
        <v>10</v>
      </c>
      <c r="D8" s="71"/>
      <c r="E8" s="58"/>
      <c r="F8" s="71"/>
      <c r="G8" s="71"/>
    </row>
    <row r="9" spans="1:7" ht="19.5" customHeight="1">
      <c r="A9" s="71" t="s">
        <v>1039</v>
      </c>
      <c r="B9" s="71"/>
      <c r="C9" s="71" t="s">
        <v>12</v>
      </c>
      <c r="D9" s="71"/>
      <c r="E9" s="58"/>
      <c r="F9" s="71"/>
      <c r="G9" s="71"/>
    </row>
    <row r="10" spans="1:7" ht="19.5" customHeight="1">
      <c r="A10" s="71"/>
      <c r="B10" s="71"/>
      <c r="C10" s="71" t="s">
        <v>14</v>
      </c>
      <c r="D10" s="71"/>
      <c r="E10" s="58">
        <v>5</v>
      </c>
      <c r="F10" s="71"/>
      <c r="G10" s="71"/>
    </row>
    <row r="11" spans="1:7" ht="19.5" customHeight="1">
      <c r="A11" s="71" t="s">
        <v>1040</v>
      </c>
      <c r="B11" s="71"/>
      <c r="C11" s="71" t="s">
        <v>16</v>
      </c>
      <c r="D11" s="71"/>
      <c r="E11" s="58">
        <v>5</v>
      </c>
      <c r="F11" s="71"/>
      <c r="G11" s="71"/>
    </row>
    <row r="12" spans="1:7" ht="19.5" customHeight="1">
      <c r="A12" s="71"/>
      <c r="B12" s="71"/>
      <c r="C12" s="72" t="s">
        <v>338</v>
      </c>
      <c r="D12" s="71"/>
      <c r="E12" s="58">
        <v>59.54</v>
      </c>
      <c r="F12" s="71"/>
      <c r="G12" s="71"/>
    </row>
    <row r="13" spans="1:7" ht="19.5" customHeight="1">
      <c r="A13" s="71" t="s">
        <v>1037</v>
      </c>
      <c r="B13" s="71"/>
      <c r="C13" s="71" t="s">
        <v>19</v>
      </c>
      <c r="D13" s="71"/>
      <c r="E13" s="58">
        <v>429.91</v>
      </c>
      <c r="F13" s="71"/>
      <c r="G13" s="71"/>
    </row>
    <row r="14" spans="1:7" ht="19.5" customHeight="1">
      <c r="A14" s="71" t="s">
        <v>1038</v>
      </c>
      <c r="B14" s="71"/>
      <c r="C14" s="71" t="s">
        <v>20</v>
      </c>
      <c r="D14" s="71"/>
      <c r="E14" s="58">
        <v>76.71</v>
      </c>
      <c r="F14" s="71"/>
      <c r="G14" s="71"/>
    </row>
    <row r="15" spans="1:7" ht="19.5" customHeight="1">
      <c r="A15" s="71"/>
      <c r="B15" s="71"/>
      <c r="C15" s="71" t="s">
        <v>21</v>
      </c>
      <c r="D15" s="71"/>
      <c r="E15" s="58">
        <v>173.32</v>
      </c>
      <c r="F15" s="71"/>
      <c r="G15" s="71"/>
    </row>
    <row r="16" spans="1:7" ht="19.5" customHeight="1">
      <c r="A16" s="71"/>
      <c r="B16" s="71"/>
      <c r="C16" s="71" t="s">
        <v>22</v>
      </c>
      <c r="D16" s="71"/>
      <c r="E16" s="58">
        <v>388.09</v>
      </c>
      <c r="F16" s="71"/>
      <c r="G16" s="71"/>
    </row>
    <row r="17" spans="1:7" ht="19.5" customHeight="1">
      <c r="A17" s="71" t="s">
        <v>1039</v>
      </c>
      <c r="B17" s="71"/>
      <c r="C17" s="71" t="s">
        <v>23</v>
      </c>
      <c r="D17" s="71"/>
      <c r="E17" s="58"/>
      <c r="F17" s="71"/>
      <c r="G17" s="71"/>
    </row>
    <row r="18" spans="1:7" ht="19.5" customHeight="1">
      <c r="A18" s="71"/>
      <c r="B18" s="71"/>
      <c r="C18" s="71" t="s">
        <v>24</v>
      </c>
      <c r="D18" s="71"/>
      <c r="E18" s="58"/>
      <c r="F18" s="71"/>
      <c r="G18" s="71"/>
    </row>
    <row r="19" spans="1:7" ht="19.5" customHeight="1">
      <c r="A19" s="71"/>
      <c r="B19" s="71"/>
      <c r="C19" s="71" t="s">
        <v>25</v>
      </c>
      <c r="D19" s="71"/>
      <c r="E19" s="58"/>
      <c r="F19" s="71"/>
      <c r="G19" s="71"/>
    </row>
    <row r="20" spans="1:7" ht="19.5" customHeight="1">
      <c r="A20" s="71"/>
      <c r="B20" s="71"/>
      <c r="C20" s="71" t="s">
        <v>26</v>
      </c>
      <c r="D20" s="71"/>
      <c r="E20" s="58">
        <v>51.92</v>
      </c>
      <c r="F20" s="71"/>
      <c r="G20" s="71"/>
    </row>
    <row r="21" spans="1:7" ht="19.5" customHeight="1">
      <c r="A21" s="71"/>
      <c r="B21" s="71"/>
      <c r="C21" s="71" t="s">
        <v>27</v>
      </c>
      <c r="D21" s="71"/>
      <c r="E21" s="58">
        <v>18</v>
      </c>
      <c r="F21" s="71"/>
      <c r="G21" s="71"/>
    </row>
    <row r="22" spans="1:7" ht="19.5" customHeight="1">
      <c r="A22" s="71"/>
      <c r="B22" s="71"/>
      <c r="C22" s="71" t="s">
        <v>28</v>
      </c>
      <c r="D22" s="71"/>
      <c r="E22" s="58">
        <v>6</v>
      </c>
      <c r="F22" s="71"/>
      <c r="G22" s="71"/>
    </row>
    <row r="23" spans="1:7" ht="19.5" customHeight="1">
      <c r="A23" s="71"/>
      <c r="B23" s="71"/>
      <c r="C23" s="71" t="s">
        <v>1041</v>
      </c>
      <c r="D23" s="71"/>
      <c r="E23" s="58"/>
      <c r="F23" s="71"/>
      <c r="G23" s="71"/>
    </row>
    <row r="24" spans="1:7" ht="19.5" customHeight="1">
      <c r="A24" s="58" t="s">
        <v>34</v>
      </c>
      <c r="B24" s="71">
        <v>1850.91</v>
      </c>
      <c r="C24" s="58" t="s">
        <v>35</v>
      </c>
      <c r="D24" s="71"/>
      <c r="E24" s="58">
        <v>1850.91</v>
      </c>
      <c r="F24" s="71"/>
      <c r="G24" s="71"/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87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5"/>
  <sheetViews>
    <sheetView workbookViewId="0" topLeftCell="A3">
      <selection activeCell="B133" sqref="B133"/>
    </sheetView>
  </sheetViews>
  <sheetFormatPr defaultColWidth="9.00390625" defaultRowHeight="15"/>
  <cols>
    <col min="1" max="1" width="17.140625" style="0" customWidth="1"/>
    <col min="2" max="2" width="53.7109375" style="0" customWidth="1"/>
    <col min="3" max="3" width="16.8515625" style="0" customWidth="1"/>
    <col min="4" max="6" width="13.140625" style="0" customWidth="1"/>
  </cols>
  <sheetData>
    <row r="1" ht="20.25">
      <c r="A1" s="1" t="s">
        <v>1042</v>
      </c>
    </row>
    <row r="2" spans="1:6" ht="26.25">
      <c r="A2" s="2" t="s">
        <v>1043</v>
      </c>
      <c r="B2" s="2"/>
      <c r="C2" s="2"/>
      <c r="D2" s="2"/>
      <c r="E2" s="2"/>
      <c r="F2" s="2"/>
    </row>
    <row r="3" ht="14.25">
      <c r="C3" s="3"/>
    </row>
    <row r="4" spans="3:6" ht="14.25">
      <c r="C4" s="4"/>
      <c r="F4" s="5" t="s">
        <v>2</v>
      </c>
    </row>
    <row r="5" spans="1:6" ht="18.75" customHeight="1">
      <c r="A5" s="6" t="s">
        <v>1044</v>
      </c>
      <c r="B5" s="7"/>
      <c r="C5" s="8" t="s">
        <v>1045</v>
      </c>
      <c r="D5" s="9" t="s">
        <v>1046</v>
      </c>
      <c r="E5" s="10"/>
      <c r="F5" s="7"/>
    </row>
    <row r="6" spans="1:6" ht="16.5" customHeight="1">
      <c r="A6" s="11" t="s">
        <v>45</v>
      </c>
      <c r="B6" s="11" t="s">
        <v>46</v>
      </c>
      <c r="C6" s="12"/>
      <c r="D6" s="11" t="s">
        <v>1047</v>
      </c>
      <c r="E6" s="11" t="s">
        <v>1025</v>
      </c>
      <c r="F6" s="11" t="s">
        <v>1026</v>
      </c>
    </row>
    <row r="7" spans="1:6" ht="14.25">
      <c r="A7" s="13"/>
      <c r="B7" s="11" t="s">
        <v>39</v>
      </c>
      <c r="C7" s="11"/>
      <c r="D7" s="11">
        <f>E7+F7</f>
        <v>1850.9099999999999</v>
      </c>
      <c r="E7" s="11">
        <f>E8+E169+E194+E262+E326+E346+E479</f>
        <v>1590.4499999999998</v>
      </c>
      <c r="F7" s="11">
        <f>F12+F131+F157+F186+F341+F351+F406+F483+F484+F27</f>
        <v>260.46</v>
      </c>
    </row>
    <row r="8" spans="1:6" ht="15">
      <c r="A8" s="14" t="s">
        <v>49</v>
      </c>
      <c r="B8" s="15" t="s">
        <v>50</v>
      </c>
      <c r="C8" s="16">
        <v>459</v>
      </c>
      <c r="D8" s="11">
        <f>D12+D21+D27</f>
        <v>637.42</v>
      </c>
      <c r="E8" s="11">
        <f>E21</f>
        <v>506.96</v>
      </c>
      <c r="F8" s="11">
        <f>F12+F27</f>
        <v>130.45999999999998</v>
      </c>
    </row>
    <row r="9" spans="1:6" ht="15" hidden="1">
      <c r="A9" s="17" t="s">
        <v>51</v>
      </c>
      <c r="B9" s="18" t="s">
        <v>52</v>
      </c>
      <c r="C9" s="16"/>
      <c r="D9" s="11"/>
      <c r="E9" s="11"/>
      <c r="F9" s="11"/>
    </row>
    <row r="10" spans="1:6" ht="15" hidden="1">
      <c r="A10" s="17" t="s">
        <v>53</v>
      </c>
      <c r="B10" s="18" t="s">
        <v>54</v>
      </c>
      <c r="C10" s="16"/>
      <c r="D10" s="11"/>
      <c r="E10" s="19"/>
      <c r="F10" s="11"/>
    </row>
    <row r="11" spans="1:6" ht="15" hidden="1">
      <c r="A11" s="17" t="s">
        <v>55</v>
      </c>
      <c r="B11" s="18" t="s">
        <v>56</v>
      </c>
      <c r="C11" s="16"/>
      <c r="D11" s="11"/>
      <c r="E11" s="11"/>
      <c r="F11" s="11"/>
    </row>
    <row r="12" spans="1:6" ht="15">
      <c r="A12" s="17" t="s">
        <v>57</v>
      </c>
      <c r="B12" s="18" t="s">
        <v>58</v>
      </c>
      <c r="C12" s="16"/>
      <c r="D12" s="11">
        <v>3</v>
      </c>
      <c r="E12" s="11"/>
      <c r="F12" s="11">
        <v>3</v>
      </c>
    </row>
    <row r="13" spans="1:6" ht="15" hidden="1">
      <c r="A13" s="17" t="s">
        <v>59</v>
      </c>
      <c r="B13" s="18" t="s">
        <v>60</v>
      </c>
      <c r="C13" s="16"/>
      <c r="D13" s="11"/>
      <c r="E13" s="11"/>
      <c r="F13" s="11"/>
    </row>
    <row r="14" spans="1:6" ht="15" hidden="1">
      <c r="A14" s="17" t="s">
        <v>61</v>
      </c>
      <c r="B14" s="18" t="s">
        <v>62</v>
      </c>
      <c r="C14" s="16"/>
      <c r="D14" s="11"/>
      <c r="E14" s="11"/>
      <c r="F14" s="11"/>
    </row>
    <row r="15" spans="1:6" ht="15" hidden="1">
      <c r="A15" s="17" t="s">
        <v>63</v>
      </c>
      <c r="B15" s="18" t="s">
        <v>64</v>
      </c>
      <c r="C15" s="16"/>
      <c r="D15" s="11"/>
      <c r="E15" s="11"/>
      <c r="F15" s="11"/>
    </row>
    <row r="16" spans="1:6" ht="15" hidden="1">
      <c r="A16" s="17" t="s">
        <v>65</v>
      </c>
      <c r="B16" s="18" t="s">
        <v>54</v>
      </c>
      <c r="C16" s="16"/>
      <c r="D16" s="11"/>
      <c r="E16" s="11"/>
      <c r="F16" s="11"/>
    </row>
    <row r="17" spans="1:6" ht="15" hidden="1">
      <c r="A17" s="17" t="s">
        <v>66</v>
      </c>
      <c r="B17" s="18" t="s">
        <v>67</v>
      </c>
      <c r="C17" s="16"/>
      <c r="D17" s="11"/>
      <c r="E17" s="11"/>
      <c r="F17" s="11"/>
    </row>
    <row r="18" spans="1:6" ht="15" hidden="1">
      <c r="A18" s="17" t="s">
        <v>68</v>
      </c>
      <c r="B18" s="18" t="s">
        <v>69</v>
      </c>
      <c r="C18" s="16"/>
      <c r="D18" s="11"/>
      <c r="E18" s="11"/>
      <c r="F18" s="11"/>
    </row>
    <row r="19" spans="1:6" ht="15" hidden="1">
      <c r="A19" s="17" t="s">
        <v>70</v>
      </c>
      <c r="B19" s="18" t="s">
        <v>71</v>
      </c>
      <c r="C19" s="16"/>
      <c r="D19" s="11"/>
      <c r="E19" s="11"/>
      <c r="F19" s="11"/>
    </row>
    <row r="20" spans="1:6" ht="15" hidden="1">
      <c r="A20" s="17" t="s">
        <v>72</v>
      </c>
      <c r="B20" s="18" t="s">
        <v>73</v>
      </c>
      <c r="C20" s="16"/>
      <c r="D20" s="11"/>
      <c r="E20" s="11"/>
      <c r="F20" s="11"/>
    </row>
    <row r="21" spans="1:6" ht="15">
      <c r="A21" s="17" t="s">
        <v>74</v>
      </c>
      <c r="B21" s="18" t="s">
        <v>54</v>
      </c>
      <c r="C21" s="16"/>
      <c r="D21" s="11">
        <v>506.96</v>
      </c>
      <c r="E21" s="11">
        <v>506.96</v>
      </c>
      <c r="F21" s="11"/>
    </row>
    <row r="22" spans="1:6" ht="15" hidden="1">
      <c r="A22" s="17" t="s">
        <v>75</v>
      </c>
      <c r="B22" s="18" t="s">
        <v>56</v>
      </c>
      <c r="C22" s="16"/>
      <c r="D22" s="11"/>
      <c r="E22" s="11"/>
      <c r="F22" s="11"/>
    </row>
    <row r="23" spans="1:6" ht="15" hidden="1">
      <c r="A23" s="17" t="s">
        <v>76</v>
      </c>
      <c r="B23" s="18" t="s">
        <v>77</v>
      </c>
      <c r="C23" s="16"/>
      <c r="D23" s="11"/>
      <c r="E23" s="11"/>
      <c r="F23" s="11"/>
    </row>
    <row r="24" spans="1:6" ht="15" hidden="1">
      <c r="A24" s="17" t="s">
        <v>78</v>
      </c>
      <c r="B24" s="18" t="s">
        <v>79</v>
      </c>
      <c r="C24" s="16"/>
      <c r="D24" s="11"/>
      <c r="E24" s="11"/>
      <c r="F24" s="11"/>
    </row>
    <row r="25" spans="1:6" ht="15" hidden="1">
      <c r="A25" s="17" t="s">
        <v>80</v>
      </c>
      <c r="B25" s="18" t="s">
        <v>81</v>
      </c>
      <c r="C25" s="16"/>
      <c r="D25" s="11"/>
      <c r="E25" s="11"/>
      <c r="F25" s="11"/>
    </row>
    <row r="26" spans="1:6" ht="15" hidden="1">
      <c r="A26" s="14" t="s">
        <v>82</v>
      </c>
      <c r="B26" s="15" t="s">
        <v>83</v>
      </c>
      <c r="C26" s="16"/>
      <c r="D26" s="11"/>
      <c r="E26" s="11"/>
      <c r="F26" s="11"/>
    </row>
    <row r="27" spans="1:6" ht="15">
      <c r="A27" s="17" t="s">
        <v>84</v>
      </c>
      <c r="B27" s="18" t="s">
        <v>85</v>
      </c>
      <c r="C27" s="16"/>
      <c r="D27" s="11">
        <v>127.46</v>
      </c>
      <c r="E27" s="11"/>
      <c r="F27" s="11">
        <v>127.46</v>
      </c>
    </row>
    <row r="28" spans="1:6" ht="15" hidden="1">
      <c r="A28" s="17" t="s">
        <v>86</v>
      </c>
      <c r="B28" s="18" t="s">
        <v>87</v>
      </c>
      <c r="C28" s="16"/>
      <c r="D28" s="11"/>
      <c r="E28" s="11"/>
      <c r="F28" s="11"/>
    </row>
    <row r="29" spans="1:6" ht="15" hidden="1">
      <c r="A29" s="17" t="s">
        <v>88</v>
      </c>
      <c r="B29" s="18" t="s">
        <v>54</v>
      </c>
      <c r="C29" s="16"/>
      <c r="D29" s="11"/>
      <c r="E29" s="11"/>
      <c r="F29" s="11"/>
    </row>
    <row r="30" spans="1:6" ht="15" hidden="1">
      <c r="A30" s="17" t="s">
        <v>89</v>
      </c>
      <c r="B30" s="18" t="s">
        <v>90</v>
      </c>
      <c r="C30" s="16"/>
      <c r="D30" s="11"/>
      <c r="E30" s="11"/>
      <c r="F30" s="11"/>
    </row>
    <row r="31" spans="1:6" ht="15" hidden="1">
      <c r="A31" s="17" t="s">
        <v>91</v>
      </c>
      <c r="B31" s="18" t="s">
        <v>92</v>
      </c>
      <c r="C31" s="16"/>
      <c r="D31" s="11"/>
      <c r="E31" s="11"/>
      <c r="F31" s="11"/>
    </row>
    <row r="32" spans="1:6" ht="15" hidden="1">
      <c r="A32" s="17" t="s">
        <v>93</v>
      </c>
      <c r="B32" s="18" t="s">
        <v>94</v>
      </c>
      <c r="C32" s="16"/>
      <c r="D32" s="11"/>
      <c r="E32" s="11"/>
      <c r="F32" s="11"/>
    </row>
    <row r="33" spans="1:6" ht="15" hidden="1">
      <c r="A33" s="17" t="s">
        <v>95</v>
      </c>
      <c r="B33" s="18" t="s">
        <v>96</v>
      </c>
      <c r="C33" s="16"/>
      <c r="D33" s="11"/>
      <c r="E33" s="11"/>
      <c r="F33" s="11"/>
    </row>
    <row r="34" spans="1:6" ht="15" hidden="1">
      <c r="A34" s="17" t="s">
        <v>97</v>
      </c>
      <c r="B34" s="18" t="s">
        <v>54</v>
      </c>
      <c r="C34" s="16"/>
      <c r="D34" s="11"/>
      <c r="E34" s="11"/>
      <c r="F34" s="11"/>
    </row>
    <row r="35" spans="1:6" ht="15" hidden="1">
      <c r="A35" s="17" t="s">
        <v>98</v>
      </c>
      <c r="B35" s="18" t="s">
        <v>99</v>
      </c>
      <c r="C35" s="16"/>
      <c r="D35" s="11"/>
      <c r="E35" s="11"/>
      <c r="F35" s="11"/>
    </row>
    <row r="36" spans="1:6" ht="15" hidden="1">
      <c r="A36" s="17" t="s">
        <v>100</v>
      </c>
      <c r="B36" s="18" t="s">
        <v>101</v>
      </c>
      <c r="C36" s="16"/>
      <c r="D36" s="11"/>
      <c r="E36" s="11"/>
      <c r="F36" s="11"/>
    </row>
    <row r="37" spans="1:6" ht="15" hidden="1">
      <c r="A37" s="17" t="s">
        <v>102</v>
      </c>
      <c r="B37" s="18" t="s">
        <v>103</v>
      </c>
      <c r="C37" s="16"/>
      <c r="D37" s="11"/>
      <c r="E37" s="11"/>
      <c r="F37" s="11"/>
    </row>
    <row r="38" spans="1:6" ht="15" hidden="1">
      <c r="A38" s="17" t="s">
        <v>104</v>
      </c>
      <c r="B38" s="18" t="s">
        <v>92</v>
      </c>
      <c r="C38" s="16"/>
      <c r="D38" s="11"/>
      <c r="E38" s="11"/>
      <c r="F38" s="11"/>
    </row>
    <row r="39" spans="1:6" ht="15" hidden="1">
      <c r="A39" s="17" t="s">
        <v>105</v>
      </c>
      <c r="B39" s="18" t="s">
        <v>106</v>
      </c>
      <c r="C39" s="16"/>
      <c r="D39" s="11"/>
      <c r="E39" s="11"/>
      <c r="F39" s="11"/>
    </row>
    <row r="40" spans="1:6" ht="15" hidden="1">
      <c r="A40" s="17" t="s">
        <v>107</v>
      </c>
      <c r="B40" s="18" t="s">
        <v>108</v>
      </c>
      <c r="C40" s="16"/>
      <c r="D40" s="11"/>
      <c r="E40" s="11"/>
      <c r="F40" s="11"/>
    </row>
    <row r="41" spans="1:6" ht="15" hidden="1">
      <c r="A41" s="17" t="s">
        <v>109</v>
      </c>
      <c r="B41" s="18" t="s">
        <v>54</v>
      </c>
      <c r="C41" s="16"/>
      <c r="D41" s="11"/>
      <c r="E41" s="11"/>
      <c r="F41" s="11"/>
    </row>
    <row r="42" spans="1:6" ht="15" hidden="1">
      <c r="A42" s="14" t="s">
        <v>110</v>
      </c>
      <c r="B42" s="15" t="s">
        <v>56</v>
      </c>
      <c r="C42" s="16"/>
      <c r="D42" s="11"/>
      <c r="E42" s="11"/>
      <c r="F42" s="11"/>
    </row>
    <row r="43" spans="1:6" ht="15" hidden="1">
      <c r="A43" s="17" t="s">
        <v>111</v>
      </c>
      <c r="B43" s="18" t="s">
        <v>92</v>
      </c>
      <c r="C43" s="16"/>
      <c r="D43" s="11"/>
      <c r="E43" s="11"/>
      <c r="F43" s="11"/>
    </row>
    <row r="44" spans="1:6" ht="15" hidden="1">
      <c r="A44" s="17" t="s">
        <v>112</v>
      </c>
      <c r="B44" s="18" t="s">
        <v>113</v>
      </c>
      <c r="C44" s="16"/>
      <c r="D44" s="11"/>
      <c r="E44" s="11"/>
      <c r="F44" s="11"/>
    </row>
    <row r="45" spans="1:6" ht="15" hidden="1">
      <c r="A45" s="17" t="s">
        <v>114</v>
      </c>
      <c r="B45" s="18" t="s">
        <v>115</v>
      </c>
      <c r="C45" s="16"/>
      <c r="D45" s="11"/>
      <c r="E45" s="11"/>
      <c r="F45" s="11"/>
    </row>
    <row r="46" spans="1:6" ht="15" hidden="1">
      <c r="A46" s="17" t="s">
        <v>116</v>
      </c>
      <c r="B46" s="18" t="s">
        <v>117</v>
      </c>
      <c r="C46" s="16"/>
      <c r="D46" s="11"/>
      <c r="E46" s="11"/>
      <c r="F46" s="11"/>
    </row>
    <row r="47" spans="1:6" ht="15" hidden="1">
      <c r="A47" s="17" t="s">
        <v>118</v>
      </c>
      <c r="B47" s="18" t="s">
        <v>119</v>
      </c>
      <c r="C47" s="16"/>
      <c r="D47" s="11"/>
      <c r="E47" s="11"/>
      <c r="F47" s="11"/>
    </row>
    <row r="48" spans="1:6" ht="15" hidden="1">
      <c r="A48" s="17" t="s">
        <v>120</v>
      </c>
      <c r="B48" s="18" t="s">
        <v>121</v>
      </c>
      <c r="C48" s="16"/>
      <c r="D48" s="11"/>
      <c r="E48" s="11"/>
      <c r="F48" s="11"/>
    </row>
    <row r="49" spans="1:6" ht="15" hidden="1">
      <c r="A49" s="17" t="s">
        <v>122</v>
      </c>
      <c r="B49" s="18" t="s">
        <v>54</v>
      </c>
      <c r="C49" s="16"/>
      <c r="D49" s="11"/>
      <c r="E49" s="11"/>
      <c r="F49" s="11"/>
    </row>
    <row r="50" spans="1:6" ht="15" hidden="1">
      <c r="A50" s="17" t="s">
        <v>123</v>
      </c>
      <c r="B50" s="18" t="s">
        <v>124</v>
      </c>
      <c r="C50" s="16"/>
      <c r="D50" s="11"/>
      <c r="E50" s="11"/>
      <c r="F50" s="11"/>
    </row>
    <row r="51" spans="1:6" ht="15" hidden="1">
      <c r="A51" s="17" t="s">
        <v>125</v>
      </c>
      <c r="B51" s="18" t="s">
        <v>126</v>
      </c>
      <c r="C51" s="16"/>
      <c r="D51" s="11"/>
      <c r="E51" s="11"/>
      <c r="F51" s="11"/>
    </row>
    <row r="52" spans="1:6" ht="15" hidden="1">
      <c r="A52" s="14" t="s">
        <v>127</v>
      </c>
      <c r="B52" s="15" t="s">
        <v>128</v>
      </c>
      <c r="C52" s="16"/>
      <c r="D52" s="11"/>
      <c r="E52" s="11"/>
      <c r="F52" s="11"/>
    </row>
    <row r="53" spans="1:6" ht="15" hidden="1">
      <c r="A53" s="17" t="s">
        <v>129</v>
      </c>
      <c r="B53" s="18" t="s">
        <v>130</v>
      </c>
      <c r="C53" s="16"/>
      <c r="D53" s="11"/>
      <c r="E53" s="11"/>
      <c r="F53" s="11"/>
    </row>
    <row r="54" spans="1:6" ht="15" hidden="1">
      <c r="A54" s="17" t="s">
        <v>131</v>
      </c>
      <c r="B54" s="18" t="s">
        <v>54</v>
      </c>
      <c r="C54" s="16"/>
      <c r="D54" s="11"/>
      <c r="E54" s="11"/>
      <c r="F54" s="11"/>
    </row>
    <row r="55" spans="1:6" ht="15" hidden="1">
      <c r="A55" s="14" t="s">
        <v>132</v>
      </c>
      <c r="B55" s="15" t="s">
        <v>133</v>
      </c>
      <c r="C55" s="16"/>
      <c r="D55" s="11"/>
      <c r="E55" s="11"/>
      <c r="F55" s="11"/>
    </row>
    <row r="56" spans="1:6" ht="15" hidden="1">
      <c r="A56" s="17" t="s">
        <v>134</v>
      </c>
      <c r="B56" s="18" t="s">
        <v>135</v>
      </c>
      <c r="C56" s="16"/>
      <c r="D56" s="11"/>
      <c r="E56" s="11"/>
      <c r="F56" s="11"/>
    </row>
    <row r="57" spans="1:6" ht="15" hidden="1">
      <c r="A57" s="17" t="s">
        <v>136</v>
      </c>
      <c r="B57" s="18" t="s">
        <v>92</v>
      </c>
      <c r="C57" s="16"/>
      <c r="D57" s="11"/>
      <c r="E57" s="11"/>
      <c r="F57" s="11"/>
    </row>
    <row r="58" spans="1:6" ht="15" hidden="1">
      <c r="A58" s="17" t="s">
        <v>137</v>
      </c>
      <c r="B58" s="18" t="s">
        <v>138</v>
      </c>
      <c r="C58" s="16"/>
      <c r="D58" s="11"/>
      <c r="E58" s="11"/>
      <c r="F58" s="11"/>
    </row>
    <row r="59" spans="1:6" ht="15" hidden="1">
      <c r="A59" s="17" t="s">
        <v>139</v>
      </c>
      <c r="B59" s="18" t="s">
        <v>140</v>
      </c>
      <c r="C59" s="16"/>
      <c r="D59" s="11"/>
      <c r="E59" s="11"/>
      <c r="F59" s="11"/>
    </row>
    <row r="60" spans="1:6" ht="15" hidden="1">
      <c r="A60" s="17" t="s">
        <v>141</v>
      </c>
      <c r="B60" s="18" t="s">
        <v>54</v>
      </c>
      <c r="C60" s="16"/>
      <c r="D60" s="11"/>
      <c r="E60" s="11"/>
      <c r="F60" s="11"/>
    </row>
    <row r="61" spans="1:6" ht="15" hidden="1">
      <c r="A61" s="17" t="s">
        <v>142</v>
      </c>
      <c r="B61" s="18" t="s">
        <v>143</v>
      </c>
      <c r="C61" s="16"/>
      <c r="D61" s="11"/>
      <c r="E61" s="11"/>
      <c r="F61" s="11"/>
    </row>
    <row r="62" spans="1:6" ht="15" hidden="1">
      <c r="A62" s="17" t="s">
        <v>144</v>
      </c>
      <c r="B62" s="18" t="s">
        <v>145</v>
      </c>
      <c r="C62" s="16"/>
      <c r="D62" s="11"/>
      <c r="E62" s="11"/>
      <c r="F62" s="11"/>
    </row>
    <row r="63" spans="1:6" ht="15" hidden="1">
      <c r="A63" s="17" t="s">
        <v>146</v>
      </c>
      <c r="B63" s="18" t="s">
        <v>54</v>
      </c>
      <c r="C63" s="16"/>
      <c r="D63" s="11"/>
      <c r="E63" s="11"/>
      <c r="F63" s="11"/>
    </row>
    <row r="64" spans="1:6" ht="15" hidden="1">
      <c r="A64" s="17" t="s">
        <v>147</v>
      </c>
      <c r="B64" s="18" t="s">
        <v>148</v>
      </c>
      <c r="C64" s="16"/>
      <c r="D64" s="11"/>
      <c r="E64" s="11"/>
      <c r="F64" s="11"/>
    </row>
    <row r="65" spans="1:6" ht="15" hidden="1">
      <c r="A65" s="17" t="s">
        <v>149</v>
      </c>
      <c r="B65" s="18" t="s">
        <v>92</v>
      </c>
      <c r="C65" s="16"/>
      <c r="D65" s="11"/>
      <c r="E65" s="11"/>
      <c r="F65" s="11"/>
    </row>
    <row r="66" spans="1:6" ht="15" hidden="1">
      <c r="A66" s="14" t="s">
        <v>150</v>
      </c>
      <c r="B66" s="15" t="s">
        <v>151</v>
      </c>
      <c r="C66" s="16"/>
      <c r="D66" s="11"/>
      <c r="E66" s="11"/>
      <c r="F66" s="11"/>
    </row>
    <row r="67" spans="1:6" ht="15" hidden="1">
      <c r="A67" s="14" t="s">
        <v>152</v>
      </c>
      <c r="B67" s="15" t="s">
        <v>153</v>
      </c>
      <c r="C67" s="16"/>
      <c r="D67" s="11"/>
      <c r="E67" s="11"/>
      <c r="F67" s="11"/>
    </row>
    <row r="68" spans="1:6" ht="15" hidden="1">
      <c r="A68" s="17" t="s">
        <v>154</v>
      </c>
      <c r="B68" s="18" t="s">
        <v>155</v>
      </c>
      <c r="C68" s="16"/>
      <c r="D68" s="11"/>
      <c r="E68" s="11"/>
      <c r="F68" s="11"/>
    </row>
    <row r="69" spans="1:6" ht="15" hidden="1">
      <c r="A69" s="17" t="s">
        <v>156</v>
      </c>
      <c r="B69" s="18" t="s">
        <v>157</v>
      </c>
      <c r="C69" s="16"/>
      <c r="D69" s="11"/>
      <c r="E69" s="11"/>
      <c r="F69" s="11"/>
    </row>
    <row r="70" spans="1:6" ht="15" hidden="1">
      <c r="A70" s="17" t="s">
        <v>158</v>
      </c>
      <c r="B70" s="18" t="s">
        <v>159</v>
      </c>
      <c r="C70" s="16"/>
      <c r="D70" s="11"/>
      <c r="E70" s="11"/>
      <c r="F70" s="11"/>
    </row>
    <row r="71" spans="1:6" ht="15" hidden="1">
      <c r="A71" s="17" t="s">
        <v>160</v>
      </c>
      <c r="B71" s="18" t="s">
        <v>161</v>
      </c>
      <c r="C71" s="16"/>
      <c r="D71" s="11"/>
      <c r="E71" s="11"/>
      <c r="F71" s="11"/>
    </row>
    <row r="72" spans="1:6" ht="15" hidden="1">
      <c r="A72" s="14" t="s">
        <v>162</v>
      </c>
      <c r="B72" s="15" t="s">
        <v>54</v>
      </c>
      <c r="C72" s="16"/>
      <c r="D72" s="11"/>
      <c r="E72" s="11"/>
      <c r="F72" s="11"/>
    </row>
    <row r="73" spans="1:6" ht="15" hidden="1">
      <c r="A73" s="20" t="s">
        <v>163</v>
      </c>
      <c r="B73" s="21" t="s">
        <v>164</v>
      </c>
      <c r="C73" s="16"/>
      <c r="D73" s="11"/>
      <c r="E73" s="11"/>
      <c r="F73" s="11"/>
    </row>
    <row r="74" spans="1:6" ht="15" hidden="1">
      <c r="A74" s="14" t="s">
        <v>165</v>
      </c>
      <c r="B74" s="15" t="s">
        <v>166</v>
      </c>
      <c r="C74" s="16"/>
      <c r="D74" s="11"/>
      <c r="E74" s="11"/>
      <c r="F74" s="11"/>
    </row>
    <row r="75" spans="1:6" ht="15" hidden="1">
      <c r="A75" s="20" t="s">
        <v>167</v>
      </c>
      <c r="B75" s="21" t="s">
        <v>54</v>
      </c>
      <c r="C75" s="16"/>
      <c r="D75" s="11"/>
      <c r="E75" s="11"/>
      <c r="F75" s="11"/>
    </row>
    <row r="76" spans="1:6" ht="15" hidden="1">
      <c r="A76" s="17" t="s">
        <v>168</v>
      </c>
      <c r="B76" s="18" t="s">
        <v>169</v>
      </c>
      <c r="C76" s="16"/>
      <c r="D76" s="11"/>
      <c r="E76" s="11"/>
      <c r="F76" s="11"/>
    </row>
    <row r="77" spans="1:6" ht="15" hidden="1">
      <c r="A77" s="14" t="s">
        <v>170</v>
      </c>
      <c r="B77" s="15" t="s">
        <v>171</v>
      </c>
      <c r="C77" s="16"/>
      <c r="D77" s="11"/>
      <c r="E77" s="11"/>
      <c r="F77" s="11"/>
    </row>
    <row r="78" spans="1:6" ht="15" hidden="1">
      <c r="A78" s="17" t="s">
        <v>172</v>
      </c>
      <c r="B78" s="18" t="s">
        <v>54</v>
      </c>
      <c r="C78" s="16"/>
      <c r="D78" s="11"/>
      <c r="E78" s="11"/>
      <c r="F78" s="11"/>
    </row>
    <row r="79" spans="1:6" ht="15" hidden="1">
      <c r="A79" s="17" t="s">
        <v>173</v>
      </c>
      <c r="B79" s="18" t="s">
        <v>92</v>
      </c>
      <c r="C79" s="16"/>
      <c r="D79" s="11"/>
      <c r="E79" s="11"/>
      <c r="F79" s="11"/>
    </row>
    <row r="80" spans="1:6" ht="15" hidden="1">
      <c r="A80" s="17" t="s">
        <v>174</v>
      </c>
      <c r="B80" s="18" t="s">
        <v>175</v>
      </c>
      <c r="C80" s="16"/>
      <c r="D80" s="11"/>
      <c r="E80" s="11"/>
      <c r="F80" s="11"/>
    </row>
    <row r="81" spans="1:6" ht="15" hidden="1">
      <c r="A81" s="17" t="s">
        <v>176</v>
      </c>
      <c r="B81" s="18" t="s">
        <v>177</v>
      </c>
      <c r="C81" s="16"/>
      <c r="D81" s="11"/>
      <c r="E81" s="11"/>
      <c r="F81" s="11"/>
    </row>
    <row r="82" spans="1:6" ht="15" hidden="1">
      <c r="A82" s="14" t="s">
        <v>178</v>
      </c>
      <c r="B82" s="15" t="s">
        <v>54</v>
      </c>
      <c r="C82" s="16"/>
      <c r="D82" s="11"/>
      <c r="E82" s="11"/>
      <c r="F82" s="11"/>
    </row>
    <row r="83" spans="1:6" ht="15" hidden="1">
      <c r="A83" s="17" t="s">
        <v>179</v>
      </c>
      <c r="B83" s="18" t="s">
        <v>180</v>
      </c>
      <c r="C83" s="16"/>
      <c r="D83" s="11"/>
      <c r="E83" s="11"/>
      <c r="F83" s="11"/>
    </row>
    <row r="84" spans="1:6" ht="15" hidden="1">
      <c r="A84" s="17" t="s">
        <v>181</v>
      </c>
      <c r="B84" s="18" t="s">
        <v>92</v>
      </c>
      <c r="C84" s="16"/>
      <c r="D84" s="11"/>
      <c r="E84" s="11"/>
      <c r="F84" s="11"/>
    </row>
    <row r="85" spans="1:6" ht="15" hidden="1">
      <c r="A85" s="17" t="s">
        <v>182</v>
      </c>
      <c r="B85" s="18" t="s">
        <v>183</v>
      </c>
      <c r="C85" s="16"/>
      <c r="D85" s="11"/>
      <c r="E85" s="11"/>
      <c r="F85" s="11"/>
    </row>
    <row r="86" spans="1:6" ht="15" hidden="1">
      <c r="A86" s="17" t="s">
        <v>184</v>
      </c>
      <c r="B86" s="18" t="s">
        <v>185</v>
      </c>
      <c r="C86" s="16"/>
      <c r="D86" s="11"/>
      <c r="E86" s="11"/>
      <c r="F86" s="11"/>
    </row>
    <row r="87" spans="1:6" ht="15" hidden="1">
      <c r="A87" s="17" t="s">
        <v>186</v>
      </c>
      <c r="B87" s="18" t="s">
        <v>54</v>
      </c>
      <c r="C87" s="16"/>
      <c r="D87" s="11"/>
      <c r="E87" s="11"/>
      <c r="F87" s="11"/>
    </row>
    <row r="88" spans="1:6" ht="15" hidden="1">
      <c r="A88" s="17" t="s">
        <v>187</v>
      </c>
      <c r="B88" s="18" t="s">
        <v>92</v>
      </c>
      <c r="C88" s="16"/>
      <c r="D88" s="11"/>
      <c r="E88" s="11"/>
      <c r="F88" s="11"/>
    </row>
    <row r="89" spans="1:6" ht="15" hidden="1">
      <c r="A89" s="17" t="s">
        <v>188</v>
      </c>
      <c r="B89" s="18" t="s">
        <v>189</v>
      </c>
      <c r="C89" s="16"/>
      <c r="D89" s="11"/>
      <c r="E89" s="11"/>
      <c r="F89" s="11"/>
    </row>
    <row r="90" spans="1:6" ht="15" hidden="1">
      <c r="A90" s="17" t="s">
        <v>190</v>
      </c>
      <c r="B90" s="18" t="s">
        <v>191</v>
      </c>
      <c r="C90" s="16"/>
      <c r="D90" s="11"/>
      <c r="E90" s="11"/>
      <c r="F90" s="11"/>
    </row>
    <row r="91" spans="1:6" ht="15" hidden="1">
      <c r="A91" s="17" t="s">
        <v>192</v>
      </c>
      <c r="B91" s="18" t="s">
        <v>54</v>
      </c>
      <c r="C91" s="16"/>
      <c r="D91" s="11"/>
      <c r="E91" s="11"/>
      <c r="F91" s="11"/>
    </row>
    <row r="92" spans="1:6" ht="15" hidden="1">
      <c r="A92" s="17" t="s">
        <v>193</v>
      </c>
      <c r="B92" s="18" t="s">
        <v>92</v>
      </c>
      <c r="C92" s="16"/>
      <c r="D92" s="11"/>
      <c r="E92" s="11"/>
      <c r="F92" s="11"/>
    </row>
    <row r="93" spans="1:6" ht="15" hidden="1">
      <c r="A93" s="17" t="s">
        <v>194</v>
      </c>
      <c r="B93" s="18" t="s">
        <v>195</v>
      </c>
      <c r="C93" s="16"/>
      <c r="D93" s="11"/>
      <c r="E93" s="11"/>
      <c r="F93" s="11"/>
    </row>
    <row r="94" spans="1:6" ht="15" hidden="1">
      <c r="A94" s="17" t="s">
        <v>196</v>
      </c>
      <c r="B94" s="18" t="s">
        <v>197</v>
      </c>
      <c r="C94" s="16"/>
      <c r="D94" s="11"/>
      <c r="E94" s="11"/>
      <c r="F94" s="11"/>
    </row>
    <row r="95" spans="1:6" ht="15" hidden="1">
      <c r="A95" s="17" t="s">
        <v>198</v>
      </c>
      <c r="B95" s="18" t="s">
        <v>54</v>
      </c>
      <c r="C95" s="16"/>
      <c r="D95" s="11"/>
      <c r="E95" s="11"/>
      <c r="F95" s="11"/>
    </row>
    <row r="96" spans="1:6" ht="15" hidden="1">
      <c r="A96" s="17" t="s">
        <v>199</v>
      </c>
      <c r="B96" s="18" t="s">
        <v>200</v>
      </c>
      <c r="C96" s="16"/>
      <c r="D96" s="11"/>
      <c r="E96" s="11"/>
      <c r="F96" s="11"/>
    </row>
    <row r="97" spans="1:6" ht="15" hidden="1">
      <c r="A97" s="17" t="s">
        <v>201</v>
      </c>
      <c r="B97" s="18" t="s">
        <v>202</v>
      </c>
      <c r="C97" s="16"/>
      <c r="D97" s="11"/>
      <c r="E97" s="11"/>
      <c r="F97" s="11"/>
    </row>
    <row r="98" spans="1:6" ht="15" hidden="1">
      <c r="A98" s="14" t="s">
        <v>203</v>
      </c>
      <c r="B98" s="15" t="s">
        <v>54</v>
      </c>
      <c r="C98" s="16"/>
      <c r="D98" s="11"/>
      <c r="E98" s="11"/>
      <c r="F98" s="11"/>
    </row>
    <row r="99" spans="1:6" ht="15" hidden="1">
      <c r="A99" s="17" t="s">
        <v>204</v>
      </c>
      <c r="B99" s="18" t="s">
        <v>205</v>
      </c>
      <c r="C99" s="16"/>
      <c r="D99" s="11"/>
      <c r="E99" s="11"/>
      <c r="F99" s="11"/>
    </row>
    <row r="100" spans="1:6" ht="15" hidden="1">
      <c r="A100" s="17" t="s">
        <v>206</v>
      </c>
      <c r="B100" s="18" t="s">
        <v>207</v>
      </c>
      <c r="C100" s="16"/>
      <c r="D100" s="11"/>
      <c r="E100" s="11"/>
      <c r="F100" s="11"/>
    </row>
    <row r="101" spans="1:6" ht="15" hidden="1">
      <c r="A101" s="17" t="s">
        <v>208</v>
      </c>
      <c r="B101" s="18" t="s">
        <v>209</v>
      </c>
      <c r="C101" s="16"/>
      <c r="D101" s="11"/>
      <c r="E101" s="11"/>
      <c r="F101" s="11"/>
    </row>
    <row r="102" spans="1:6" ht="15" hidden="1">
      <c r="A102" s="17" t="s">
        <v>210</v>
      </c>
      <c r="B102" s="18" t="s">
        <v>211</v>
      </c>
      <c r="C102" s="22"/>
      <c r="D102" s="11"/>
      <c r="E102" s="11"/>
      <c r="F102" s="11"/>
    </row>
    <row r="103" spans="1:6" ht="15" hidden="1">
      <c r="A103" s="17" t="s">
        <v>212</v>
      </c>
      <c r="B103" s="18" t="s">
        <v>213</v>
      </c>
      <c r="C103" s="16"/>
      <c r="D103" s="11"/>
      <c r="E103" s="11"/>
      <c r="F103" s="11"/>
    </row>
    <row r="104" spans="1:6" ht="15" hidden="1">
      <c r="A104" s="14" t="s">
        <v>214</v>
      </c>
      <c r="B104" s="15" t="s">
        <v>215</v>
      </c>
      <c r="C104" s="16"/>
      <c r="D104" s="11"/>
      <c r="E104" s="11"/>
      <c r="F104" s="11"/>
    </row>
    <row r="105" spans="1:6" ht="15">
      <c r="A105" s="14" t="s">
        <v>216</v>
      </c>
      <c r="B105" s="15" t="s">
        <v>217</v>
      </c>
      <c r="C105" s="16"/>
      <c r="D105" s="11">
        <f>D131</f>
        <v>5</v>
      </c>
      <c r="E105" s="11"/>
      <c r="F105" s="11">
        <v>5</v>
      </c>
    </row>
    <row r="106" spans="1:6" ht="15" hidden="1">
      <c r="A106" s="17" t="s">
        <v>218</v>
      </c>
      <c r="B106" s="18" t="s">
        <v>219</v>
      </c>
      <c r="C106" s="16"/>
      <c r="D106" s="11"/>
      <c r="E106" s="11"/>
      <c r="F106" s="11"/>
    </row>
    <row r="107" spans="1:6" ht="15" hidden="1">
      <c r="A107" s="20" t="s">
        <v>220</v>
      </c>
      <c r="B107" s="21" t="s">
        <v>221</v>
      </c>
      <c r="C107" s="16"/>
      <c r="D107" s="11"/>
      <c r="E107" s="11"/>
      <c r="F107" s="11"/>
    </row>
    <row r="108" spans="1:6" ht="15" hidden="1">
      <c r="A108" s="17" t="s">
        <v>222</v>
      </c>
      <c r="B108" s="18" t="s">
        <v>223</v>
      </c>
      <c r="C108" s="16"/>
      <c r="D108" s="11"/>
      <c r="E108" s="11"/>
      <c r="F108" s="11"/>
    </row>
    <row r="109" spans="1:6" ht="15" hidden="1">
      <c r="A109" s="14" t="s">
        <v>224</v>
      </c>
      <c r="B109" s="15" t="s">
        <v>225</v>
      </c>
      <c r="C109" s="16"/>
      <c r="D109" s="11"/>
      <c r="E109" s="11"/>
      <c r="F109" s="11"/>
    </row>
    <row r="110" spans="1:6" ht="15" hidden="1">
      <c r="A110" s="17" t="s">
        <v>226</v>
      </c>
      <c r="B110" s="18" t="s">
        <v>54</v>
      </c>
      <c r="C110" s="16"/>
      <c r="D110" s="11"/>
      <c r="E110" s="11"/>
      <c r="F110" s="11"/>
    </row>
    <row r="111" spans="1:6" ht="15" hidden="1">
      <c r="A111" s="14" t="s">
        <v>227</v>
      </c>
      <c r="B111" s="15" t="s">
        <v>228</v>
      </c>
      <c r="C111" s="16"/>
      <c r="D111" s="11"/>
      <c r="E111" s="11"/>
      <c r="F111" s="11"/>
    </row>
    <row r="112" spans="1:6" ht="15" hidden="1">
      <c r="A112" s="17" t="s">
        <v>229</v>
      </c>
      <c r="B112" s="18" t="s">
        <v>230</v>
      </c>
      <c r="C112" s="16"/>
      <c r="D112" s="11"/>
      <c r="E112" s="11"/>
      <c r="F112" s="11"/>
    </row>
    <row r="113" spans="1:6" ht="15" hidden="1">
      <c r="A113" s="14" t="s">
        <v>231</v>
      </c>
      <c r="B113" s="15" t="s">
        <v>232</v>
      </c>
      <c r="C113" s="16"/>
      <c r="D113" s="11"/>
      <c r="E113" s="11"/>
      <c r="F113" s="11"/>
    </row>
    <row r="114" spans="1:6" ht="15" hidden="1">
      <c r="A114" s="17" t="s">
        <v>233</v>
      </c>
      <c r="B114" s="18" t="s">
        <v>126</v>
      </c>
      <c r="C114" s="16"/>
      <c r="D114" s="11"/>
      <c r="E114" s="11"/>
      <c r="F114" s="11"/>
    </row>
    <row r="115" spans="1:6" ht="15" hidden="1">
      <c r="A115" s="17" t="s">
        <v>234</v>
      </c>
      <c r="B115" s="18" t="s">
        <v>235</v>
      </c>
      <c r="C115" s="16"/>
      <c r="D115" s="11"/>
      <c r="E115" s="11"/>
      <c r="F115" s="11"/>
    </row>
    <row r="116" spans="1:6" ht="15" hidden="1">
      <c r="A116" s="17" t="s">
        <v>236</v>
      </c>
      <c r="B116" s="18" t="s">
        <v>237</v>
      </c>
      <c r="C116" s="16"/>
      <c r="D116" s="11"/>
      <c r="E116" s="11"/>
      <c r="F116" s="11"/>
    </row>
    <row r="117" spans="1:6" ht="15" hidden="1">
      <c r="A117" s="17" t="s">
        <v>238</v>
      </c>
      <c r="B117" s="18" t="s">
        <v>54</v>
      </c>
      <c r="C117" s="16"/>
      <c r="D117" s="11"/>
      <c r="E117" s="11"/>
      <c r="F117" s="11"/>
    </row>
    <row r="118" spans="1:6" ht="15" hidden="1">
      <c r="A118" s="17" t="s">
        <v>239</v>
      </c>
      <c r="B118" s="18" t="s">
        <v>240</v>
      </c>
      <c r="C118" s="16"/>
      <c r="D118" s="11"/>
      <c r="E118" s="11"/>
      <c r="F118" s="11"/>
    </row>
    <row r="119" spans="1:6" ht="15" hidden="1">
      <c r="A119" s="17" t="s">
        <v>241</v>
      </c>
      <c r="B119" s="18" t="s">
        <v>242</v>
      </c>
      <c r="C119" s="16"/>
      <c r="D119" s="11"/>
      <c r="E119" s="11"/>
      <c r="F119" s="11"/>
    </row>
    <row r="120" spans="1:6" ht="15" hidden="1">
      <c r="A120" s="17" t="s">
        <v>243</v>
      </c>
      <c r="B120" s="18" t="s">
        <v>244</v>
      </c>
      <c r="C120" s="16"/>
      <c r="D120" s="11"/>
      <c r="E120" s="11"/>
      <c r="F120" s="11"/>
    </row>
    <row r="121" spans="1:6" ht="15" hidden="1">
      <c r="A121" s="17" t="s">
        <v>245</v>
      </c>
      <c r="B121" s="18" t="s">
        <v>54</v>
      </c>
      <c r="C121" s="16"/>
      <c r="D121" s="11"/>
      <c r="E121" s="11"/>
      <c r="F121" s="11"/>
    </row>
    <row r="122" spans="1:6" ht="15" hidden="1">
      <c r="A122" s="14" t="s">
        <v>246</v>
      </c>
      <c r="B122" s="15" t="s">
        <v>247</v>
      </c>
      <c r="C122" s="16"/>
      <c r="D122" s="11"/>
      <c r="E122" s="11"/>
      <c r="F122" s="11"/>
    </row>
    <row r="123" spans="1:6" ht="15" hidden="1">
      <c r="A123" s="17" t="s">
        <v>248</v>
      </c>
      <c r="B123" s="18" t="s">
        <v>249</v>
      </c>
      <c r="C123" s="16"/>
      <c r="D123" s="11"/>
      <c r="E123" s="11"/>
      <c r="F123" s="11"/>
    </row>
    <row r="124" spans="1:6" ht="15" hidden="1">
      <c r="A124" s="17" t="s">
        <v>250</v>
      </c>
      <c r="B124" s="18" t="s">
        <v>251</v>
      </c>
      <c r="C124" s="16"/>
      <c r="D124" s="11"/>
      <c r="E124" s="11"/>
      <c r="F124" s="11"/>
    </row>
    <row r="125" spans="1:6" ht="15" hidden="1">
      <c r="A125" s="14" t="s">
        <v>252</v>
      </c>
      <c r="B125" s="15" t="s">
        <v>54</v>
      </c>
      <c r="C125" s="16"/>
      <c r="D125" s="11"/>
      <c r="E125" s="11"/>
      <c r="F125" s="11"/>
    </row>
    <row r="126" spans="1:6" ht="15" hidden="1">
      <c r="A126" s="17" t="s">
        <v>253</v>
      </c>
      <c r="B126" s="18" t="s">
        <v>254</v>
      </c>
      <c r="C126" s="16"/>
      <c r="D126" s="11"/>
      <c r="E126" s="11"/>
      <c r="F126" s="11"/>
    </row>
    <row r="127" spans="1:6" ht="15" hidden="1">
      <c r="A127" s="17" t="s">
        <v>255</v>
      </c>
      <c r="B127" s="18" t="s">
        <v>256</v>
      </c>
      <c r="C127" s="16"/>
      <c r="D127" s="11"/>
      <c r="E127" s="11"/>
      <c r="F127" s="11"/>
    </row>
    <row r="128" spans="1:6" ht="15" hidden="1">
      <c r="A128" s="17" t="s">
        <v>257</v>
      </c>
      <c r="B128" s="18" t="s">
        <v>258</v>
      </c>
      <c r="C128" s="16"/>
      <c r="D128" s="11"/>
      <c r="E128" s="11"/>
      <c r="F128" s="11"/>
    </row>
    <row r="129" spans="1:6" ht="15" hidden="1">
      <c r="A129" s="17" t="s">
        <v>259</v>
      </c>
      <c r="B129" s="18" t="s">
        <v>260</v>
      </c>
      <c r="C129" s="16"/>
      <c r="D129" s="11"/>
      <c r="E129" s="11"/>
      <c r="F129" s="11"/>
    </row>
    <row r="130" spans="1:6" ht="15" hidden="1">
      <c r="A130" s="17" t="s">
        <v>261</v>
      </c>
      <c r="B130" s="23" t="s">
        <v>262</v>
      </c>
      <c r="C130" s="16"/>
      <c r="D130" s="11"/>
      <c r="E130" s="11"/>
      <c r="F130" s="11"/>
    </row>
    <row r="131" spans="1:6" ht="15">
      <c r="A131" s="14" t="s">
        <v>263</v>
      </c>
      <c r="B131" s="15" t="s">
        <v>264</v>
      </c>
      <c r="C131" s="16"/>
      <c r="D131" s="11">
        <v>5</v>
      </c>
      <c r="E131" s="11"/>
      <c r="F131" s="11">
        <v>5</v>
      </c>
    </row>
    <row r="132" spans="1:6" ht="15" hidden="1">
      <c r="A132" s="17" t="s">
        <v>265</v>
      </c>
      <c r="B132" s="23" t="s">
        <v>266</v>
      </c>
      <c r="C132" s="16"/>
      <c r="D132" s="11"/>
      <c r="E132" s="11"/>
      <c r="F132" s="11"/>
    </row>
    <row r="133" spans="1:6" ht="15">
      <c r="A133" s="17" t="s">
        <v>267</v>
      </c>
      <c r="B133" s="23" t="s">
        <v>268</v>
      </c>
      <c r="C133" s="22">
        <v>5</v>
      </c>
      <c r="D133" s="11">
        <f>D156+D157</f>
        <v>5</v>
      </c>
      <c r="E133" s="11"/>
      <c r="F133" s="11">
        <v>5</v>
      </c>
    </row>
    <row r="134" spans="1:6" ht="15" hidden="1">
      <c r="A134" s="17" t="s">
        <v>269</v>
      </c>
      <c r="B134" s="23" t="s">
        <v>270</v>
      </c>
      <c r="C134" s="16"/>
      <c r="D134" s="11"/>
      <c r="E134" s="11"/>
      <c r="F134" s="11"/>
    </row>
    <row r="135" spans="1:6" ht="15" hidden="1">
      <c r="A135" s="14" t="s">
        <v>271</v>
      </c>
      <c r="B135" s="15" t="s">
        <v>54</v>
      </c>
      <c r="C135" s="16"/>
      <c r="D135" s="11"/>
      <c r="E135" s="11"/>
      <c r="F135" s="11"/>
    </row>
    <row r="136" spans="1:6" ht="15" hidden="1">
      <c r="A136" s="17" t="s">
        <v>272</v>
      </c>
      <c r="B136" s="23" t="s">
        <v>273</v>
      </c>
      <c r="C136" s="16"/>
      <c r="D136" s="11"/>
      <c r="E136" s="11"/>
      <c r="F136" s="11"/>
    </row>
    <row r="137" spans="1:6" ht="15" hidden="1">
      <c r="A137" s="17" t="s">
        <v>274</v>
      </c>
      <c r="B137" s="23" t="s">
        <v>275</v>
      </c>
      <c r="C137" s="16"/>
      <c r="D137" s="11"/>
      <c r="E137" s="11"/>
      <c r="F137" s="11"/>
    </row>
    <row r="138" spans="1:6" ht="15" hidden="1">
      <c r="A138" s="14" t="s">
        <v>276</v>
      </c>
      <c r="B138" s="15" t="s">
        <v>277</v>
      </c>
      <c r="C138" s="16"/>
      <c r="D138" s="11"/>
      <c r="E138" s="11"/>
      <c r="F138" s="11"/>
    </row>
    <row r="139" spans="1:6" ht="15" hidden="1">
      <c r="A139" s="17" t="s">
        <v>278</v>
      </c>
      <c r="B139" s="23" t="s">
        <v>279</v>
      </c>
      <c r="C139" s="16"/>
      <c r="D139" s="11"/>
      <c r="E139" s="11"/>
      <c r="F139" s="11"/>
    </row>
    <row r="140" spans="1:6" ht="15" hidden="1">
      <c r="A140" s="17" t="s">
        <v>280</v>
      </c>
      <c r="B140" s="18" t="s">
        <v>281</v>
      </c>
      <c r="C140" s="16"/>
      <c r="D140" s="11"/>
      <c r="E140" s="11"/>
      <c r="F140" s="11"/>
    </row>
    <row r="141" spans="1:6" ht="15" hidden="1">
      <c r="A141" s="17" t="s">
        <v>282</v>
      </c>
      <c r="B141" s="23" t="s">
        <v>283</v>
      </c>
      <c r="C141" s="16"/>
      <c r="D141" s="11"/>
      <c r="E141" s="11"/>
      <c r="F141" s="11"/>
    </row>
    <row r="142" spans="1:6" ht="15" hidden="1">
      <c r="A142" s="17" t="s">
        <v>284</v>
      </c>
      <c r="B142" s="23" t="s">
        <v>285</v>
      </c>
      <c r="C142" s="16"/>
      <c r="D142" s="11"/>
      <c r="E142" s="11"/>
      <c r="F142" s="11"/>
    </row>
    <row r="143" spans="1:6" ht="15" hidden="1">
      <c r="A143" s="17" t="s">
        <v>286</v>
      </c>
      <c r="B143" s="23" t="s">
        <v>287</v>
      </c>
      <c r="C143" s="16"/>
      <c r="D143" s="11"/>
      <c r="E143" s="11"/>
      <c r="F143" s="11"/>
    </row>
    <row r="144" spans="1:6" ht="15" hidden="1">
      <c r="A144" s="17" t="s">
        <v>288</v>
      </c>
      <c r="B144" s="23" t="s">
        <v>289</v>
      </c>
      <c r="C144" s="16"/>
      <c r="D144" s="11"/>
      <c r="E144" s="11"/>
      <c r="F144" s="11"/>
    </row>
    <row r="145" spans="1:6" ht="15" hidden="1">
      <c r="A145" s="17" t="s">
        <v>290</v>
      </c>
      <c r="B145" s="23" t="s">
        <v>291</v>
      </c>
      <c r="C145" s="16"/>
      <c r="D145" s="11"/>
      <c r="E145" s="11"/>
      <c r="F145" s="11"/>
    </row>
    <row r="146" spans="1:6" ht="15" hidden="1">
      <c r="A146" s="17" t="s">
        <v>292</v>
      </c>
      <c r="B146" s="23" t="s">
        <v>293</v>
      </c>
      <c r="C146" s="16"/>
      <c r="D146" s="11"/>
      <c r="E146" s="11"/>
      <c r="F146" s="11"/>
    </row>
    <row r="147" spans="1:6" ht="15" hidden="1">
      <c r="A147" s="14" t="s">
        <v>294</v>
      </c>
      <c r="B147" s="15" t="s">
        <v>295</v>
      </c>
      <c r="C147" s="16"/>
      <c r="D147" s="11"/>
      <c r="E147" s="11"/>
      <c r="F147" s="11"/>
    </row>
    <row r="148" spans="1:6" ht="15" hidden="1">
      <c r="A148" s="17" t="s">
        <v>296</v>
      </c>
      <c r="B148" s="23" t="s">
        <v>297</v>
      </c>
      <c r="C148" s="16"/>
      <c r="D148" s="11"/>
      <c r="E148" s="11"/>
      <c r="F148" s="11"/>
    </row>
    <row r="149" spans="1:6" ht="15" hidden="1">
      <c r="A149" s="17" t="s">
        <v>298</v>
      </c>
      <c r="B149" s="18" t="s">
        <v>299</v>
      </c>
      <c r="C149" s="16"/>
      <c r="D149" s="11"/>
      <c r="E149" s="11"/>
      <c r="F149" s="11"/>
    </row>
    <row r="150" spans="1:6" ht="15" hidden="1">
      <c r="A150" s="14" t="s">
        <v>300</v>
      </c>
      <c r="B150" s="15" t="s">
        <v>301</v>
      </c>
      <c r="C150" s="16"/>
      <c r="D150" s="11"/>
      <c r="E150" s="11"/>
      <c r="F150" s="11"/>
    </row>
    <row r="151" spans="1:6" ht="15" hidden="1">
      <c r="A151" s="17" t="s">
        <v>302</v>
      </c>
      <c r="B151" s="23" t="s">
        <v>303</v>
      </c>
      <c r="C151" s="16"/>
      <c r="D151" s="11"/>
      <c r="E151" s="11"/>
      <c r="F151" s="11"/>
    </row>
    <row r="152" spans="1:6" ht="15" hidden="1">
      <c r="A152" s="17" t="s">
        <v>304</v>
      </c>
      <c r="B152" s="23" t="s">
        <v>305</v>
      </c>
      <c r="C152" s="16"/>
      <c r="D152" s="11"/>
      <c r="E152" s="11"/>
      <c r="F152" s="11"/>
    </row>
    <row r="153" spans="1:6" ht="15" hidden="1">
      <c r="A153" s="17" t="s">
        <v>306</v>
      </c>
      <c r="B153" s="23" t="s">
        <v>307</v>
      </c>
      <c r="C153" s="16"/>
      <c r="D153" s="11"/>
      <c r="E153" s="11"/>
      <c r="F153" s="11"/>
    </row>
    <row r="154" spans="1:6" ht="15" hidden="1">
      <c r="A154" s="17" t="s">
        <v>308</v>
      </c>
      <c r="B154" s="23" t="s">
        <v>309</v>
      </c>
      <c r="C154" s="16"/>
      <c r="D154" s="11"/>
      <c r="E154" s="11"/>
      <c r="F154" s="11"/>
    </row>
    <row r="155" spans="1:6" ht="15" hidden="1">
      <c r="A155" s="17" t="s">
        <v>310</v>
      </c>
      <c r="B155" s="23" t="s">
        <v>311</v>
      </c>
      <c r="C155" s="16"/>
      <c r="D155" s="11"/>
      <c r="E155" s="11"/>
      <c r="F155" s="11"/>
    </row>
    <row r="156" spans="1:6" ht="15" hidden="1">
      <c r="A156" s="17" t="s">
        <v>312</v>
      </c>
      <c r="B156" s="18" t="s">
        <v>313</v>
      </c>
      <c r="C156" s="16"/>
      <c r="D156" s="11"/>
      <c r="E156" s="11"/>
      <c r="F156" s="11"/>
    </row>
    <row r="157" spans="1:6" ht="15">
      <c r="A157" s="17" t="s">
        <v>314</v>
      </c>
      <c r="B157" s="23" t="s">
        <v>315</v>
      </c>
      <c r="C157" s="16"/>
      <c r="D157" s="11">
        <v>5</v>
      </c>
      <c r="E157" s="11"/>
      <c r="F157" s="11">
        <v>5</v>
      </c>
    </row>
    <row r="158" spans="1:6" ht="15" hidden="1">
      <c r="A158" s="17" t="s">
        <v>316</v>
      </c>
      <c r="B158" s="23" t="s">
        <v>317</v>
      </c>
      <c r="C158" s="16"/>
      <c r="D158" s="11"/>
      <c r="E158" s="11"/>
      <c r="F158" s="11"/>
    </row>
    <row r="159" spans="1:6" ht="15" hidden="1">
      <c r="A159" s="17" t="s">
        <v>318</v>
      </c>
      <c r="B159" s="23" t="s">
        <v>319</v>
      </c>
      <c r="C159" s="16"/>
      <c r="D159" s="11"/>
      <c r="E159" s="11"/>
      <c r="F159" s="11"/>
    </row>
    <row r="160" spans="1:6" ht="15" hidden="1">
      <c r="A160" s="17" t="s">
        <v>320</v>
      </c>
      <c r="B160" s="23" t="s">
        <v>54</v>
      </c>
      <c r="C160" s="16"/>
      <c r="D160" s="11"/>
      <c r="E160" s="11"/>
      <c r="F160" s="11"/>
    </row>
    <row r="161" spans="1:6" ht="15" hidden="1">
      <c r="A161" s="17" t="s">
        <v>321</v>
      </c>
      <c r="B161" s="23" t="s">
        <v>322</v>
      </c>
      <c r="C161" s="16"/>
      <c r="D161" s="11"/>
      <c r="E161" s="11"/>
      <c r="F161" s="11"/>
    </row>
    <row r="162" spans="1:6" ht="15" hidden="1">
      <c r="A162" s="17" t="s">
        <v>323</v>
      </c>
      <c r="B162" s="23" t="s">
        <v>324</v>
      </c>
      <c r="C162" s="16"/>
      <c r="D162" s="11"/>
      <c r="E162" s="11"/>
      <c r="F162" s="11"/>
    </row>
    <row r="163" spans="1:6" ht="15" hidden="1">
      <c r="A163" s="17" t="s">
        <v>325</v>
      </c>
      <c r="B163" s="23" t="s">
        <v>326</v>
      </c>
      <c r="C163" s="16"/>
      <c r="D163" s="11"/>
      <c r="E163" s="11"/>
      <c r="F163" s="11"/>
    </row>
    <row r="164" spans="1:6" ht="15" hidden="1">
      <c r="A164" s="17" t="s">
        <v>327</v>
      </c>
      <c r="B164" s="23" t="s">
        <v>328</v>
      </c>
      <c r="C164" s="16"/>
      <c r="D164" s="11"/>
      <c r="E164" s="11"/>
      <c r="F164" s="11"/>
    </row>
    <row r="165" spans="1:6" ht="15" hidden="1">
      <c r="A165" s="17" t="s">
        <v>329</v>
      </c>
      <c r="B165" s="23" t="s">
        <v>330</v>
      </c>
      <c r="C165" s="16"/>
      <c r="D165" s="11"/>
      <c r="E165" s="11"/>
      <c r="F165" s="11"/>
    </row>
    <row r="166" spans="1:6" ht="15" hidden="1">
      <c r="A166" s="14" t="s">
        <v>331</v>
      </c>
      <c r="B166" s="15" t="s">
        <v>332</v>
      </c>
      <c r="C166" s="16"/>
      <c r="D166" s="11"/>
      <c r="E166" s="11"/>
      <c r="F166" s="11"/>
    </row>
    <row r="167" spans="1:6" ht="15" hidden="1">
      <c r="A167" s="14" t="s">
        <v>333</v>
      </c>
      <c r="B167" s="15" t="s">
        <v>334</v>
      </c>
      <c r="C167" s="16"/>
      <c r="D167" s="11"/>
      <c r="E167" s="11"/>
      <c r="F167" s="11"/>
    </row>
    <row r="168" spans="1:6" ht="15" hidden="1">
      <c r="A168" s="17" t="s">
        <v>335</v>
      </c>
      <c r="B168" s="23" t="s">
        <v>336</v>
      </c>
      <c r="C168" s="16"/>
      <c r="D168" s="11"/>
      <c r="E168" s="11"/>
      <c r="F168" s="11"/>
    </row>
    <row r="169" spans="1:6" ht="15">
      <c r="A169" s="24" t="s">
        <v>337</v>
      </c>
      <c r="B169" s="25" t="s">
        <v>338</v>
      </c>
      <c r="C169" s="22">
        <v>50</v>
      </c>
      <c r="D169" s="11">
        <f>D175+D186</f>
        <v>59.54</v>
      </c>
      <c r="E169" s="11">
        <v>54.54</v>
      </c>
      <c r="F169" s="11">
        <v>5</v>
      </c>
    </row>
    <row r="170" spans="1:6" ht="15" hidden="1">
      <c r="A170" s="17" t="s">
        <v>339</v>
      </c>
      <c r="B170" s="18" t="s">
        <v>340</v>
      </c>
      <c r="C170" s="16"/>
      <c r="D170" s="11"/>
      <c r="E170" s="11"/>
      <c r="F170" s="11"/>
    </row>
    <row r="171" spans="1:6" ht="15" hidden="1">
      <c r="A171" s="17" t="s">
        <v>341</v>
      </c>
      <c r="B171" s="23" t="s">
        <v>54</v>
      </c>
      <c r="C171" s="16"/>
      <c r="D171" s="11"/>
      <c r="E171" s="11"/>
      <c r="F171" s="11"/>
    </row>
    <row r="172" spans="1:6" ht="15" hidden="1">
      <c r="A172" s="17" t="s">
        <v>342</v>
      </c>
      <c r="B172" s="23" t="s">
        <v>56</v>
      </c>
      <c r="C172" s="16"/>
      <c r="D172" s="11"/>
      <c r="E172" s="11"/>
      <c r="F172" s="11"/>
    </row>
    <row r="173" spans="1:6" ht="15" hidden="1">
      <c r="A173" s="17" t="s">
        <v>343</v>
      </c>
      <c r="B173" s="23" t="s">
        <v>344</v>
      </c>
      <c r="C173" s="16"/>
      <c r="D173" s="11"/>
      <c r="E173" s="11"/>
      <c r="F173" s="11"/>
    </row>
    <row r="174" spans="1:6" ht="15" hidden="1">
      <c r="A174" s="17" t="s">
        <v>345</v>
      </c>
      <c r="B174" s="23" t="s">
        <v>346</v>
      </c>
      <c r="C174" s="16"/>
      <c r="D174" s="11"/>
      <c r="E174" s="11"/>
      <c r="F174" s="11"/>
    </row>
    <row r="175" spans="1:6" ht="15">
      <c r="A175" s="17" t="s">
        <v>347</v>
      </c>
      <c r="B175" s="23" t="s">
        <v>348</v>
      </c>
      <c r="C175" s="16"/>
      <c r="D175" s="11">
        <v>54.54</v>
      </c>
      <c r="E175" s="11">
        <v>54.54</v>
      </c>
      <c r="F175" s="11"/>
    </row>
    <row r="176" spans="1:6" ht="15" hidden="1">
      <c r="A176" s="14" t="s">
        <v>349</v>
      </c>
      <c r="B176" s="15" t="s">
        <v>350</v>
      </c>
      <c r="C176" s="16"/>
      <c r="D176" s="11"/>
      <c r="E176" s="11"/>
      <c r="F176" s="11"/>
    </row>
    <row r="177" spans="1:6" ht="15" hidden="1">
      <c r="A177" s="17" t="s">
        <v>351</v>
      </c>
      <c r="B177" s="23" t="s">
        <v>352</v>
      </c>
      <c r="C177" s="16"/>
      <c r="D177" s="11"/>
      <c r="E177" s="11"/>
      <c r="F177" s="11"/>
    </row>
    <row r="178" spans="1:6" ht="15" hidden="1">
      <c r="A178" s="14" t="s">
        <v>353</v>
      </c>
      <c r="B178" s="15" t="s">
        <v>354</v>
      </c>
      <c r="C178" s="16"/>
      <c r="D178" s="11"/>
      <c r="E178" s="11"/>
      <c r="F178" s="11"/>
    </row>
    <row r="179" spans="1:6" ht="15" hidden="1">
      <c r="A179" s="17" t="s">
        <v>355</v>
      </c>
      <c r="B179" s="23" t="s">
        <v>356</v>
      </c>
      <c r="C179" s="16"/>
      <c r="D179" s="11"/>
      <c r="E179" s="11"/>
      <c r="F179" s="11"/>
    </row>
    <row r="180" spans="1:6" ht="15" hidden="1">
      <c r="A180" s="17" t="s">
        <v>357</v>
      </c>
      <c r="B180" s="23" t="s">
        <v>358</v>
      </c>
      <c r="C180" s="16"/>
      <c r="D180" s="11"/>
      <c r="E180" s="11"/>
      <c r="F180" s="11"/>
    </row>
    <row r="181" spans="1:6" ht="15" hidden="1">
      <c r="A181" s="14" t="s">
        <v>359</v>
      </c>
      <c r="B181" s="15" t="s">
        <v>360</v>
      </c>
      <c r="C181" s="16"/>
      <c r="D181" s="11"/>
      <c r="E181" s="11"/>
      <c r="F181" s="11"/>
    </row>
    <row r="182" spans="1:6" ht="15" hidden="1">
      <c r="A182" s="17" t="s">
        <v>361</v>
      </c>
      <c r="B182" s="23" t="s">
        <v>362</v>
      </c>
      <c r="C182" s="16"/>
      <c r="D182" s="11"/>
      <c r="E182" s="11"/>
      <c r="F182" s="11"/>
    </row>
    <row r="183" spans="1:6" ht="15" hidden="1">
      <c r="A183" s="17" t="s">
        <v>363</v>
      </c>
      <c r="B183" s="23" t="s">
        <v>364</v>
      </c>
      <c r="C183" s="16"/>
      <c r="D183" s="11"/>
      <c r="E183" s="11"/>
      <c r="F183" s="11"/>
    </row>
    <row r="184" spans="1:6" ht="15" hidden="1">
      <c r="A184" s="17" t="s">
        <v>365</v>
      </c>
      <c r="B184" s="23" t="s">
        <v>366</v>
      </c>
      <c r="C184" s="16"/>
      <c r="D184" s="11"/>
      <c r="E184" s="11"/>
      <c r="F184" s="11"/>
    </row>
    <row r="185" spans="1:6" ht="15" hidden="1">
      <c r="A185" s="17" t="s">
        <v>367</v>
      </c>
      <c r="B185" s="23" t="s">
        <v>368</v>
      </c>
      <c r="C185" s="16"/>
      <c r="D185" s="11"/>
      <c r="E185" s="11"/>
      <c r="F185" s="11"/>
    </row>
    <row r="186" spans="1:6" ht="15">
      <c r="A186" s="14" t="s">
        <v>369</v>
      </c>
      <c r="B186" s="15" t="s">
        <v>370</v>
      </c>
      <c r="C186" s="16"/>
      <c r="D186" s="11">
        <v>5</v>
      </c>
      <c r="E186" s="11"/>
      <c r="F186" s="11">
        <v>5</v>
      </c>
    </row>
    <row r="187" spans="1:6" ht="15" hidden="1">
      <c r="A187" s="17" t="s">
        <v>371</v>
      </c>
      <c r="B187" s="23" t="s">
        <v>372</v>
      </c>
      <c r="C187" s="16"/>
      <c r="D187" s="11"/>
      <c r="E187" s="11"/>
      <c r="F187" s="11"/>
    </row>
    <row r="188" spans="1:6" ht="15" hidden="1">
      <c r="A188" s="17" t="s">
        <v>373</v>
      </c>
      <c r="B188" s="23" t="s">
        <v>374</v>
      </c>
      <c r="C188" s="16"/>
      <c r="D188" s="11"/>
      <c r="E188" s="11"/>
      <c r="F188" s="11"/>
    </row>
    <row r="189" spans="1:6" ht="15" hidden="1">
      <c r="A189" s="14" t="s">
        <v>375</v>
      </c>
      <c r="B189" s="15" t="s">
        <v>376</v>
      </c>
      <c r="C189" s="16"/>
      <c r="D189" s="11"/>
      <c r="E189" s="11"/>
      <c r="F189" s="11"/>
    </row>
    <row r="190" spans="1:6" ht="15" hidden="1">
      <c r="A190" s="17" t="s">
        <v>377</v>
      </c>
      <c r="B190" s="23" t="s">
        <v>378</v>
      </c>
      <c r="C190" s="16"/>
      <c r="D190" s="11"/>
      <c r="E190" s="11"/>
      <c r="F190" s="11"/>
    </row>
    <row r="191" spans="1:6" ht="15" hidden="1">
      <c r="A191" s="17" t="s">
        <v>379</v>
      </c>
      <c r="B191" s="23" t="s">
        <v>380</v>
      </c>
      <c r="C191" s="16"/>
      <c r="D191" s="11"/>
      <c r="E191" s="11"/>
      <c r="F191" s="11"/>
    </row>
    <row r="192" spans="1:6" ht="15" hidden="1">
      <c r="A192" s="17" t="s">
        <v>381</v>
      </c>
      <c r="B192" s="23" t="s">
        <v>382</v>
      </c>
      <c r="C192" s="16"/>
      <c r="D192" s="11"/>
      <c r="E192" s="11"/>
      <c r="F192" s="11"/>
    </row>
    <row r="193" spans="1:6" ht="15" hidden="1">
      <c r="A193" s="17" t="s">
        <v>383</v>
      </c>
      <c r="B193" s="23" t="s">
        <v>384</v>
      </c>
      <c r="C193" s="16"/>
      <c r="D193" s="11"/>
      <c r="E193" s="11"/>
      <c r="F193" s="11"/>
    </row>
    <row r="194" spans="1:6" ht="15">
      <c r="A194" s="24" t="s">
        <v>385</v>
      </c>
      <c r="B194" s="25" t="s">
        <v>386</v>
      </c>
      <c r="C194" s="22">
        <v>416</v>
      </c>
      <c r="D194" s="11">
        <f>D203+D210+D212+D213+D214+D221+D233+D255+D256+D259</f>
        <v>429.91</v>
      </c>
      <c r="E194" s="11">
        <f>E203+E210+E213+E214+E212+E221+E233+E255+E256+E259</f>
        <v>429.90999999999997</v>
      </c>
      <c r="F194" s="11"/>
    </row>
    <row r="195" spans="1:6" ht="15" hidden="1">
      <c r="A195" s="17" t="s">
        <v>387</v>
      </c>
      <c r="B195" s="23" t="s">
        <v>388</v>
      </c>
      <c r="C195" s="16"/>
      <c r="D195" s="11"/>
      <c r="E195" s="11"/>
      <c r="F195" s="11"/>
    </row>
    <row r="196" spans="1:6" ht="15" hidden="1">
      <c r="A196" s="17" t="s">
        <v>389</v>
      </c>
      <c r="B196" s="23" t="s">
        <v>54</v>
      </c>
      <c r="C196" s="16"/>
      <c r="D196" s="11"/>
      <c r="E196" s="11"/>
      <c r="F196" s="11"/>
    </row>
    <row r="197" spans="1:6" ht="15" hidden="1">
      <c r="A197" s="17" t="s">
        <v>390</v>
      </c>
      <c r="B197" s="23" t="s">
        <v>56</v>
      </c>
      <c r="C197" s="16"/>
      <c r="D197" s="11"/>
      <c r="E197" s="11"/>
      <c r="F197" s="11"/>
    </row>
    <row r="198" spans="1:6" ht="15" hidden="1">
      <c r="A198" s="17" t="s">
        <v>391</v>
      </c>
      <c r="B198" s="18" t="s">
        <v>392</v>
      </c>
      <c r="C198" s="16"/>
      <c r="D198" s="11"/>
      <c r="E198" s="11"/>
      <c r="F198" s="11"/>
    </row>
    <row r="199" spans="1:6" ht="15" hidden="1">
      <c r="A199" s="17" t="s">
        <v>393</v>
      </c>
      <c r="B199" s="18" t="s">
        <v>394</v>
      </c>
      <c r="C199" s="16"/>
      <c r="D199" s="11"/>
      <c r="E199" s="11"/>
      <c r="F199" s="11"/>
    </row>
    <row r="200" spans="1:6" ht="15" hidden="1">
      <c r="A200" s="17" t="s">
        <v>395</v>
      </c>
      <c r="B200" s="18" t="s">
        <v>126</v>
      </c>
      <c r="C200" s="16"/>
      <c r="D200" s="11"/>
      <c r="E200" s="11"/>
      <c r="F200" s="11"/>
    </row>
    <row r="201" spans="1:6" ht="15" hidden="1">
      <c r="A201" s="17" t="s">
        <v>396</v>
      </c>
      <c r="B201" s="23" t="s">
        <v>397</v>
      </c>
      <c r="C201" s="16"/>
      <c r="D201" s="11"/>
      <c r="E201" s="11"/>
      <c r="F201" s="11"/>
    </row>
    <row r="202" spans="1:6" ht="15" hidden="1">
      <c r="A202" s="17" t="s">
        <v>398</v>
      </c>
      <c r="B202" s="23" t="s">
        <v>399</v>
      </c>
      <c r="C202" s="16"/>
      <c r="D202" s="11"/>
      <c r="E202" s="11"/>
      <c r="F202" s="11"/>
    </row>
    <row r="203" spans="1:6" ht="15">
      <c r="A203" s="17" t="s">
        <v>400</v>
      </c>
      <c r="B203" s="23" t="s">
        <v>401</v>
      </c>
      <c r="C203" s="16"/>
      <c r="D203" s="11">
        <v>34.46</v>
      </c>
      <c r="E203" s="11">
        <v>34.46</v>
      </c>
      <c r="F203" s="11"/>
    </row>
    <row r="204" spans="1:6" ht="15" hidden="1">
      <c r="A204" s="17" t="s">
        <v>402</v>
      </c>
      <c r="B204" s="23" t="s">
        <v>403</v>
      </c>
      <c r="C204" s="16"/>
      <c r="D204" s="11"/>
      <c r="E204" s="11"/>
      <c r="F204" s="11"/>
    </row>
    <row r="205" spans="1:6" ht="15" hidden="1">
      <c r="A205" s="17" t="s">
        <v>404</v>
      </c>
      <c r="B205" s="23" t="s">
        <v>54</v>
      </c>
      <c r="C205" s="16"/>
      <c r="D205" s="11"/>
      <c r="E205" s="11"/>
      <c r="F205" s="11"/>
    </row>
    <row r="206" spans="1:6" ht="15" hidden="1">
      <c r="A206" s="17" t="s">
        <v>405</v>
      </c>
      <c r="B206" s="23" t="s">
        <v>56</v>
      </c>
      <c r="C206" s="16"/>
      <c r="D206" s="11"/>
      <c r="E206" s="11"/>
      <c r="F206" s="11"/>
    </row>
    <row r="207" spans="1:6" ht="15" hidden="1">
      <c r="A207" s="17" t="s">
        <v>406</v>
      </c>
      <c r="B207" s="23" t="s">
        <v>407</v>
      </c>
      <c r="C207" s="16"/>
      <c r="D207" s="11"/>
      <c r="E207" s="11"/>
      <c r="F207" s="11"/>
    </row>
    <row r="208" spans="1:6" ht="15" hidden="1">
      <c r="A208" s="17" t="s">
        <v>408</v>
      </c>
      <c r="B208" s="23" t="s">
        <v>409</v>
      </c>
      <c r="C208" s="16"/>
      <c r="D208" s="11"/>
      <c r="E208" s="11"/>
      <c r="F208" s="11"/>
    </row>
    <row r="209" spans="1:6" ht="15" hidden="1">
      <c r="A209" s="17" t="s">
        <v>410</v>
      </c>
      <c r="B209" s="23" t="s">
        <v>411</v>
      </c>
      <c r="C209" s="16"/>
      <c r="D209" s="11"/>
      <c r="E209" s="11"/>
      <c r="F209" s="11"/>
    </row>
    <row r="210" spans="1:6" ht="15">
      <c r="A210" s="17" t="s">
        <v>412</v>
      </c>
      <c r="B210" s="23" t="s">
        <v>413</v>
      </c>
      <c r="C210" s="16"/>
      <c r="D210" s="11">
        <v>0.19</v>
      </c>
      <c r="E210" s="11">
        <v>0.19</v>
      </c>
      <c r="F210" s="11"/>
    </row>
    <row r="211" spans="1:6" ht="15" hidden="1">
      <c r="A211" s="17" t="s">
        <v>414</v>
      </c>
      <c r="B211" s="23" t="s">
        <v>415</v>
      </c>
      <c r="C211" s="16"/>
      <c r="D211" s="11"/>
      <c r="E211" s="11"/>
      <c r="F211" s="11"/>
    </row>
    <row r="212" spans="1:6" ht="15">
      <c r="A212" s="24" t="s">
        <v>416</v>
      </c>
      <c r="B212" s="26" t="s">
        <v>417</v>
      </c>
      <c r="C212" s="16"/>
      <c r="D212" s="11">
        <v>39.03</v>
      </c>
      <c r="E212" s="11">
        <v>39.03</v>
      </c>
      <c r="F212" s="11"/>
    </row>
    <row r="213" spans="1:6" ht="15">
      <c r="A213" s="24" t="s">
        <v>418</v>
      </c>
      <c r="B213" s="26" t="s">
        <v>419</v>
      </c>
      <c r="C213" s="16"/>
      <c r="D213" s="11">
        <v>14.59</v>
      </c>
      <c r="E213" s="11">
        <v>14.59</v>
      </c>
      <c r="F213" s="11"/>
    </row>
    <row r="214" spans="1:6" ht="15">
      <c r="A214" s="17" t="s">
        <v>420</v>
      </c>
      <c r="B214" s="23" t="s">
        <v>421</v>
      </c>
      <c r="C214" s="16"/>
      <c r="D214" s="11">
        <v>34</v>
      </c>
      <c r="E214" s="11">
        <v>34</v>
      </c>
      <c r="F214" s="11"/>
    </row>
    <row r="215" spans="1:6" ht="15" hidden="1">
      <c r="A215" s="17" t="s">
        <v>422</v>
      </c>
      <c r="B215" s="23" t="s">
        <v>423</v>
      </c>
      <c r="C215" s="16"/>
      <c r="D215" s="11"/>
      <c r="E215" s="11"/>
      <c r="F215" s="11"/>
    </row>
    <row r="216" spans="1:6" ht="15" hidden="1">
      <c r="A216" s="17" t="s">
        <v>424</v>
      </c>
      <c r="B216" s="23" t="s">
        <v>425</v>
      </c>
      <c r="C216" s="16"/>
      <c r="D216" s="11"/>
      <c r="E216" s="11"/>
      <c r="F216" s="11"/>
    </row>
    <row r="217" spans="1:6" ht="15" hidden="1">
      <c r="A217" s="17" t="s">
        <v>426</v>
      </c>
      <c r="B217" s="18" t="s">
        <v>427</v>
      </c>
      <c r="C217" s="16"/>
      <c r="D217" s="11"/>
      <c r="E217" s="11"/>
      <c r="F217" s="11"/>
    </row>
    <row r="218" spans="1:6" ht="15" hidden="1">
      <c r="A218" s="17" t="s">
        <v>428</v>
      </c>
      <c r="B218" s="18" t="s">
        <v>429</v>
      </c>
      <c r="C218" s="16"/>
      <c r="D218" s="11"/>
      <c r="E218" s="11"/>
      <c r="F218" s="11"/>
    </row>
    <row r="219" spans="1:6" ht="15" hidden="1">
      <c r="A219" s="17" t="s">
        <v>430</v>
      </c>
      <c r="B219" s="23" t="s">
        <v>431</v>
      </c>
      <c r="C219" s="16"/>
      <c r="D219" s="11"/>
      <c r="E219" s="11"/>
      <c r="F219" s="11"/>
    </row>
    <row r="220" spans="1:6" ht="15" hidden="1">
      <c r="A220" s="14" t="s">
        <v>432</v>
      </c>
      <c r="B220" s="15" t="s">
        <v>433</v>
      </c>
      <c r="C220" s="16"/>
      <c r="D220" s="11"/>
      <c r="E220" s="11"/>
      <c r="F220" s="11"/>
    </row>
    <row r="221" spans="1:6" ht="15">
      <c r="A221" s="17" t="s">
        <v>434</v>
      </c>
      <c r="B221" s="23" t="s">
        <v>435</v>
      </c>
      <c r="C221" s="16"/>
      <c r="D221" s="11">
        <v>95</v>
      </c>
      <c r="E221" s="11">
        <v>95</v>
      </c>
      <c r="F221" s="11"/>
    </row>
    <row r="222" spans="1:6" ht="15" hidden="1">
      <c r="A222" s="17" t="s">
        <v>436</v>
      </c>
      <c r="B222" s="23" t="s">
        <v>437</v>
      </c>
      <c r="C222" s="16"/>
      <c r="D222" s="11"/>
      <c r="E222" s="11"/>
      <c r="F222" s="11"/>
    </row>
    <row r="223" spans="1:6" ht="15" hidden="1">
      <c r="A223" s="14" t="s">
        <v>438</v>
      </c>
      <c r="B223" s="15" t="s">
        <v>439</v>
      </c>
      <c r="C223" s="16"/>
      <c r="D223" s="11"/>
      <c r="E223" s="11"/>
      <c r="F223" s="11"/>
    </row>
    <row r="224" spans="1:6" ht="15" hidden="1">
      <c r="A224" s="17" t="s">
        <v>440</v>
      </c>
      <c r="B224" s="23" t="s">
        <v>441</v>
      </c>
      <c r="C224" s="16"/>
      <c r="D224" s="11"/>
      <c r="E224" s="11"/>
      <c r="F224" s="11"/>
    </row>
    <row r="225" spans="1:6" ht="15" hidden="1">
      <c r="A225" s="14" t="s">
        <v>442</v>
      </c>
      <c r="B225" s="15" t="s">
        <v>443</v>
      </c>
      <c r="C225" s="16"/>
      <c r="D225" s="11"/>
      <c r="E225" s="11"/>
      <c r="F225" s="11"/>
    </row>
    <row r="226" spans="1:6" ht="15" hidden="1">
      <c r="A226" s="17" t="s">
        <v>444</v>
      </c>
      <c r="B226" s="23" t="s">
        <v>445</v>
      </c>
      <c r="C226" s="16"/>
      <c r="D226" s="11"/>
      <c r="E226" s="11"/>
      <c r="F226" s="11"/>
    </row>
    <row r="227" spans="1:6" ht="15" hidden="1">
      <c r="A227" s="17" t="s">
        <v>446</v>
      </c>
      <c r="B227" s="23" t="s">
        <v>447</v>
      </c>
      <c r="C227" s="16"/>
      <c r="D227" s="11"/>
      <c r="E227" s="11"/>
      <c r="F227" s="11"/>
    </row>
    <row r="228" spans="1:6" ht="15" hidden="1">
      <c r="A228" s="17" t="s">
        <v>448</v>
      </c>
      <c r="B228" s="23" t="s">
        <v>449</v>
      </c>
      <c r="C228" s="16"/>
      <c r="D228" s="11"/>
      <c r="E228" s="11"/>
      <c r="F228" s="11"/>
    </row>
    <row r="229" spans="1:6" ht="15" hidden="1">
      <c r="A229" s="17" t="s">
        <v>450</v>
      </c>
      <c r="B229" s="23" t="s">
        <v>451</v>
      </c>
      <c r="C229" s="16"/>
      <c r="D229" s="11"/>
      <c r="E229" s="11"/>
      <c r="F229" s="11"/>
    </row>
    <row r="230" spans="1:6" ht="15" hidden="1">
      <c r="A230" s="14" t="s">
        <v>452</v>
      </c>
      <c r="B230" s="15" t="s">
        <v>453</v>
      </c>
      <c r="C230" s="16"/>
      <c r="D230" s="11"/>
      <c r="E230" s="11"/>
      <c r="F230" s="11"/>
    </row>
    <row r="231" spans="1:6" ht="15" hidden="1">
      <c r="A231" s="17" t="s">
        <v>454</v>
      </c>
      <c r="B231" s="23" t="s">
        <v>455</v>
      </c>
      <c r="C231" s="16"/>
      <c r="D231" s="11"/>
      <c r="E231" s="11"/>
      <c r="F231" s="11"/>
    </row>
    <row r="232" spans="1:6" ht="15" hidden="1">
      <c r="A232" s="14" t="s">
        <v>456</v>
      </c>
      <c r="B232" s="15" t="s">
        <v>457</v>
      </c>
      <c r="C232" s="16"/>
      <c r="D232" s="11"/>
      <c r="E232" s="11"/>
      <c r="F232" s="11"/>
    </row>
    <row r="233" spans="1:6" ht="15">
      <c r="A233" s="17" t="s">
        <v>458</v>
      </c>
      <c r="B233" s="23" t="s">
        <v>459</v>
      </c>
      <c r="C233" s="16"/>
      <c r="D233" s="11">
        <v>10.57</v>
      </c>
      <c r="E233" s="11">
        <v>10.57</v>
      </c>
      <c r="F233" s="11"/>
    </row>
    <row r="234" spans="1:6" ht="15" hidden="1">
      <c r="A234" s="17" t="s">
        <v>460</v>
      </c>
      <c r="B234" s="23" t="s">
        <v>461</v>
      </c>
      <c r="C234" s="16"/>
      <c r="D234" s="11"/>
      <c r="E234" s="11"/>
      <c r="F234" s="11"/>
    </row>
    <row r="235" spans="1:6" ht="15" hidden="1">
      <c r="A235" s="17" t="s">
        <v>462</v>
      </c>
      <c r="B235" s="23" t="s">
        <v>463</v>
      </c>
      <c r="C235" s="16"/>
      <c r="D235" s="11"/>
      <c r="E235" s="11"/>
      <c r="F235" s="11"/>
    </row>
    <row r="236" spans="1:6" ht="15" hidden="1">
      <c r="A236" s="17" t="s">
        <v>464</v>
      </c>
      <c r="B236" s="23" t="s">
        <v>54</v>
      </c>
      <c r="C236" s="16"/>
      <c r="D236" s="11"/>
      <c r="E236" s="11"/>
      <c r="F236" s="11"/>
    </row>
    <row r="237" spans="1:6" ht="15" hidden="1">
      <c r="A237" s="17" t="s">
        <v>465</v>
      </c>
      <c r="B237" s="23" t="s">
        <v>466</v>
      </c>
      <c r="C237" s="16"/>
      <c r="D237" s="11"/>
      <c r="E237" s="11"/>
      <c r="F237" s="11"/>
    </row>
    <row r="238" spans="1:6" ht="15" hidden="1">
      <c r="A238" s="17" t="s">
        <v>467</v>
      </c>
      <c r="B238" s="23" t="s">
        <v>468</v>
      </c>
      <c r="C238" s="16"/>
      <c r="D238" s="11"/>
      <c r="E238" s="11"/>
      <c r="F238" s="11"/>
    </row>
    <row r="239" spans="1:6" ht="15" hidden="1">
      <c r="A239" s="17" t="s">
        <v>469</v>
      </c>
      <c r="B239" s="23" t="s">
        <v>470</v>
      </c>
      <c r="C239" s="16"/>
      <c r="D239" s="11"/>
      <c r="E239" s="11"/>
      <c r="F239" s="11"/>
    </row>
    <row r="240" spans="1:6" ht="15" hidden="1">
      <c r="A240" s="17" t="s">
        <v>471</v>
      </c>
      <c r="B240" s="23" t="s">
        <v>472</v>
      </c>
      <c r="C240" s="16"/>
      <c r="D240" s="11"/>
      <c r="E240" s="11"/>
      <c r="F240" s="11"/>
    </row>
    <row r="241" spans="1:6" ht="15" hidden="1">
      <c r="A241" s="17" t="s">
        <v>473</v>
      </c>
      <c r="B241" s="23" t="s">
        <v>474</v>
      </c>
      <c r="C241" s="16"/>
      <c r="D241" s="11"/>
      <c r="E241" s="11"/>
      <c r="F241" s="11"/>
    </row>
    <row r="242" spans="1:6" ht="15" hidden="1">
      <c r="A242" s="17" t="s">
        <v>475</v>
      </c>
      <c r="B242" s="23" t="s">
        <v>476</v>
      </c>
      <c r="C242" s="16"/>
      <c r="D242" s="11"/>
      <c r="E242" s="11"/>
      <c r="F242" s="11"/>
    </row>
    <row r="243" spans="1:6" ht="15" hidden="1">
      <c r="A243" s="17" t="s">
        <v>477</v>
      </c>
      <c r="B243" s="23" t="s">
        <v>478</v>
      </c>
      <c r="C243" s="16"/>
      <c r="D243" s="11"/>
      <c r="E243" s="11"/>
      <c r="F243" s="11"/>
    </row>
    <row r="244" spans="1:6" ht="15" hidden="1">
      <c r="A244" s="17" t="s">
        <v>479</v>
      </c>
      <c r="B244" s="23" t="s">
        <v>480</v>
      </c>
      <c r="C244" s="16"/>
      <c r="D244" s="11"/>
      <c r="E244" s="11"/>
      <c r="F244" s="11"/>
    </row>
    <row r="245" spans="1:6" ht="15" hidden="1">
      <c r="A245" s="17" t="s">
        <v>481</v>
      </c>
      <c r="B245" s="23" t="s">
        <v>54</v>
      </c>
      <c r="C245" s="16"/>
      <c r="D245" s="11"/>
      <c r="E245" s="11"/>
      <c r="F245" s="11"/>
    </row>
    <row r="246" spans="1:6" ht="15" hidden="1">
      <c r="A246" s="17" t="s">
        <v>482</v>
      </c>
      <c r="B246" s="23" t="s">
        <v>483</v>
      </c>
      <c r="C246" s="16"/>
      <c r="D246" s="11"/>
      <c r="E246" s="11"/>
      <c r="F246" s="11"/>
    </row>
    <row r="247" spans="1:6" ht="15" hidden="1">
      <c r="A247" s="14" t="s">
        <v>484</v>
      </c>
      <c r="B247" s="15" t="s">
        <v>485</v>
      </c>
      <c r="C247" s="16"/>
      <c r="D247" s="11"/>
      <c r="E247" s="11"/>
      <c r="F247" s="11"/>
    </row>
    <row r="248" spans="1:6" ht="15" hidden="1">
      <c r="A248" s="17" t="s">
        <v>486</v>
      </c>
      <c r="B248" s="18" t="s">
        <v>487</v>
      </c>
      <c r="C248" s="16"/>
      <c r="D248" s="11"/>
      <c r="E248" s="11"/>
      <c r="F248" s="11"/>
    </row>
    <row r="249" spans="1:6" ht="15" hidden="1">
      <c r="A249" s="17" t="s">
        <v>488</v>
      </c>
      <c r="B249" s="23" t="s">
        <v>489</v>
      </c>
      <c r="C249" s="16"/>
      <c r="D249" s="11"/>
      <c r="E249" s="11"/>
      <c r="F249" s="11"/>
    </row>
    <row r="250" spans="1:6" ht="15" hidden="1">
      <c r="A250" s="17" t="s">
        <v>490</v>
      </c>
      <c r="B250" s="23" t="s">
        <v>491</v>
      </c>
      <c r="C250" s="16"/>
      <c r="D250" s="11"/>
      <c r="E250" s="11"/>
      <c r="F250" s="11"/>
    </row>
    <row r="251" spans="1:6" ht="15" hidden="1">
      <c r="A251" s="14" t="s">
        <v>492</v>
      </c>
      <c r="B251" s="15" t="s">
        <v>493</v>
      </c>
      <c r="C251" s="16"/>
      <c r="D251" s="11"/>
      <c r="E251" s="11"/>
      <c r="F251" s="11"/>
    </row>
    <row r="252" spans="1:6" ht="15" hidden="1">
      <c r="A252" s="17" t="s">
        <v>494</v>
      </c>
      <c r="B252" s="18" t="s">
        <v>495</v>
      </c>
      <c r="C252" s="16"/>
      <c r="D252" s="11"/>
      <c r="E252" s="11"/>
      <c r="F252" s="11"/>
    </row>
    <row r="253" spans="1:6" ht="15" hidden="1">
      <c r="A253" s="17" t="s">
        <v>496</v>
      </c>
      <c r="B253" s="23" t="s">
        <v>497</v>
      </c>
      <c r="C253" s="16"/>
      <c r="D253" s="11"/>
      <c r="E253" s="11"/>
      <c r="F253" s="11"/>
    </row>
    <row r="254" spans="1:6" ht="15" hidden="1">
      <c r="A254" s="14" t="s">
        <v>498</v>
      </c>
      <c r="B254" s="15" t="s">
        <v>499</v>
      </c>
      <c r="C254" s="16"/>
      <c r="D254" s="11"/>
      <c r="E254" s="11"/>
      <c r="F254" s="11"/>
    </row>
    <row r="255" spans="1:6" ht="15">
      <c r="A255" s="14" t="s">
        <v>498</v>
      </c>
      <c r="B255" s="27" t="s">
        <v>500</v>
      </c>
      <c r="C255" s="16"/>
      <c r="D255" s="11">
        <v>68.64</v>
      </c>
      <c r="E255" s="11">
        <v>68.64</v>
      </c>
      <c r="F255" s="11"/>
    </row>
    <row r="256" spans="1:6" ht="15">
      <c r="A256" s="17" t="s">
        <v>501</v>
      </c>
      <c r="B256" s="18" t="s">
        <v>502</v>
      </c>
      <c r="C256" s="16"/>
      <c r="D256" s="11">
        <v>121.68</v>
      </c>
      <c r="E256" s="11">
        <v>121.68</v>
      </c>
      <c r="F256" s="11"/>
    </row>
    <row r="257" spans="1:6" ht="15" hidden="1">
      <c r="A257" s="17" t="s">
        <v>503</v>
      </c>
      <c r="B257" s="23" t="s">
        <v>504</v>
      </c>
      <c r="C257" s="16"/>
      <c r="D257" s="11"/>
      <c r="E257" s="11"/>
      <c r="F257" s="11"/>
    </row>
    <row r="258" spans="1:6" ht="15" hidden="1">
      <c r="A258" s="17" t="s">
        <v>505</v>
      </c>
      <c r="B258" s="18" t="s">
        <v>506</v>
      </c>
      <c r="C258" s="16"/>
      <c r="D258" s="11"/>
      <c r="E258" s="11"/>
      <c r="F258" s="11"/>
    </row>
    <row r="259" spans="1:6" ht="15">
      <c r="A259" s="17" t="s">
        <v>507</v>
      </c>
      <c r="B259" s="18" t="s">
        <v>508</v>
      </c>
      <c r="C259" s="16"/>
      <c r="D259" s="11">
        <v>11.75</v>
      </c>
      <c r="E259" s="11">
        <v>11.75</v>
      </c>
      <c r="F259" s="11"/>
    </row>
    <row r="260" spans="1:6" ht="15" hidden="1">
      <c r="A260" s="14" t="s">
        <v>509</v>
      </c>
      <c r="B260" s="15" t="s">
        <v>510</v>
      </c>
      <c r="C260" s="16"/>
      <c r="D260" s="11"/>
      <c r="E260" s="11"/>
      <c r="F260" s="11"/>
    </row>
    <row r="261" spans="1:6" ht="15" hidden="1">
      <c r="A261" s="17" t="s">
        <v>511</v>
      </c>
      <c r="B261" s="23" t="s">
        <v>512</v>
      </c>
      <c r="C261" s="16"/>
      <c r="D261" s="11"/>
      <c r="E261" s="11"/>
      <c r="F261" s="11"/>
    </row>
    <row r="262" spans="1:6" ht="15">
      <c r="A262" s="28" t="s">
        <v>513</v>
      </c>
      <c r="B262" s="29" t="s">
        <v>514</v>
      </c>
      <c r="C262" s="30">
        <v>47</v>
      </c>
      <c r="D262" s="11">
        <f>D282+D283+D284</f>
        <v>76.71</v>
      </c>
      <c r="E262" s="11">
        <f>E282+E284+E283</f>
        <v>76.71000000000001</v>
      </c>
      <c r="F262" s="11"/>
    </row>
    <row r="263" spans="1:6" ht="15" hidden="1">
      <c r="A263" s="20" t="s">
        <v>515</v>
      </c>
      <c r="B263" s="21" t="s">
        <v>516</v>
      </c>
      <c r="C263" s="16"/>
      <c r="D263" s="11"/>
      <c r="E263" s="11"/>
      <c r="F263" s="11"/>
    </row>
    <row r="264" spans="1:6" ht="15" hidden="1">
      <c r="A264" s="14" t="s">
        <v>517</v>
      </c>
      <c r="B264" s="15" t="s">
        <v>54</v>
      </c>
      <c r="C264" s="16"/>
      <c r="D264" s="11"/>
      <c r="E264" s="11"/>
      <c r="F264" s="11"/>
    </row>
    <row r="265" spans="1:6" ht="15" hidden="1">
      <c r="A265" s="17" t="s">
        <v>518</v>
      </c>
      <c r="B265" s="23" t="s">
        <v>519</v>
      </c>
      <c r="C265" s="16"/>
      <c r="D265" s="11"/>
      <c r="E265" s="11"/>
      <c r="F265" s="11"/>
    </row>
    <row r="266" spans="1:6" ht="15" hidden="1">
      <c r="A266" s="17" t="s">
        <v>520</v>
      </c>
      <c r="B266" s="23" t="s">
        <v>521</v>
      </c>
      <c r="C266" s="16"/>
      <c r="D266" s="11"/>
      <c r="E266" s="11"/>
      <c r="F266" s="11"/>
    </row>
    <row r="267" spans="1:6" ht="15" hidden="1">
      <c r="A267" s="17" t="s">
        <v>522</v>
      </c>
      <c r="B267" s="23" t="s">
        <v>523</v>
      </c>
      <c r="C267" s="16"/>
      <c r="D267" s="11"/>
      <c r="E267" s="11"/>
      <c r="F267" s="11"/>
    </row>
    <row r="268" spans="1:6" ht="15" hidden="1">
      <c r="A268" s="14" t="s">
        <v>524</v>
      </c>
      <c r="B268" s="15" t="s">
        <v>525</v>
      </c>
      <c r="C268" s="16"/>
      <c r="D268" s="11"/>
      <c r="E268" s="11"/>
      <c r="F268" s="11"/>
    </row>
    <row r="269" spans="1:6" ht="15" hidden="1">
      <c r="A269" s="14" t="s">
        <v>526</v>
      </c>
      <c r="B269" s="15" t="s">
        <v>527</v>
      </c>
      <c r="C269" s="16"/>
      <c r="D269" s="11"/>
      <c r="E269" s="11"/>
      <c r="F269" s="11"/>
    </row>
    <row r="270" spans="1:6" ht="15" hidden="1">
      <c r="A270" s="17" t="s">
        <v>528</v>
      </c>
      <c r="B270" s="23" t="s">
        <v>529</v>
      </c>
      <c r="C270" s="16"/>
      <c r="D270" s="11"/>
      <c r="E270" s="11"/>
      <c r="F270" s="11"/>
    </row>
    <row r="271" spans="1:6" ht="15" hidden="1">
      <c r="A271" s="17" t="s">
        <v>530</v>
      </c>
      <c r="B271" s="23" t="s">
        <v>531</v>
      </c>
      <c r="C271" s="16"/>
      <c r="D271" s="11"/>
      <c r="E271" s="11"/>
      <c r="F271" s="11"/>
    </row>
    <row r="272" spans="1:6" ht="15" hidden="1">
      <c r="A272" s="17" t="s">
        <v>532</v>
      </c>
      <c r="B272" s="18" t="s">
        <v>533</v>
      </c>
      <c r="C272" s="16"/>
      <c r="D272" s="11"/>
      <c r="E272" s="11"/>
      <c r="F272" s="11"/>
    </row>
    <row r="273" spans="1:6" ht="15" hidden="1">
      <c r="A273" s="17" t="s">
        <v>534</v>
      </c>
      <c r="B273" s="18" t="s">
        <v>535</v>
      </c>
      <c r="C273" s="16"/>
      <c r="D273" s="11"/>
      <c r="E273" s="11"/>
      <c r="F273" s="11"/>
    </row>
    <row r="274" spans="1:6" ht="15" hidden="1">
      <c r="A274" s="17" t="s">
        <v>536</v>
      </c>
      <c r="B274" s="18" t="s">
        <v>537</v>
      </c>
      <c r="C274" s="16"/>
      <c r="D274" s="11"/>
      <c r="E274" s="11"/>
      <c r="F274" s="11"/>
    </row>
    <row r="275" spans="1:6" ht="15" hidden="1">
      <c r="A275" s="17" t="s">
        <v>538</v>
      </c>
      <c r="B275" s="23" t="s">
        <v>539</v>
      </c>
      <c r="C275" s="16"/>
      <c r="D275" s="11"/>
      <c r="E275" s="11"/>
      <c r="F275" s="11"/>
    </row>
    <row r="276" spans="1:6" ht="15" hidden="1">
      <c r="A276" s="14" t="s">
        <v>540</v>
      </c>
      <c r="B276" s="15" t="s">
        <v>541</v>
      </c>
      <c r="C276" s="16"/>
      <c r="D276" s="11"/>
      <c r="E276" s="11"/>
      <c r="F276" s="11"/>
    </row>
    <row r="277" spans="1:6" ht="15" hidden="1">
      <c r="A277" s="17" t="s">
        <v>542</v>
      </c>
      <c r="B277" s="23" t="s">
        <v>543</v>
      </c>
      <c r="C277" s="16"/>
      <c r="D277" s="11"/>
      <c r="E277" s="11"/>
      <c r="F277" s="11"/>
    </row>
    <row r="278" spans="1:6" ht="15" hidden="1">
      <c r="A278" s="17" t="s">
        <v>544</v>
      </c>
      <c r="B278" s="23" t="s">
        <v>545</v>
      </c>
      <c r="C278" s="16"/>
      <c r="D278" s="11"/>
      <c r="E278" s="11"/>
      <c r="F278" s="11"/>
    </row>
    <row r="279" spans="1:6" ht="15" hidden="1">
      <c r="A279" s="17" t="s">
        <v>546</v>
      </c>
      <c r="B279" s="23" t="s">
        <v>547</v>
      </c>
      <c r="C279" s="16"/>
      <c r="D279" s="11"/>
      <c r="E279" s="11"/>
      <c r="F279" s="11"/>
    </row>
    <row r="280" spans="1:6" ht="15" hidden="1">
      <c r="A280" s="17" t="s">
        <v>548</v>
      </c>
      <c r="B280" s="23" t="s">
        <v>549</v>
      </c>
      <c r="C280" s="16"/>
      <c r="D280" s="11"/>
      <c r="E280" s="11"/>
      <c r="F280" s="11"/>
    </row>
    <row r="281" spans="1:6" ht="15" hidden="1">
      <c r="A281" s="17" t="s">
        <v>550</v>
      </c>
      <c r="B281" s="23" t="s">
        <v>551</v>
      </c>
      <c r="C281" s="16"/>
      <c r="D281" s="11"/>
      <c r="E281" s="11"/>
      <c r="F281" s="11"/>
    </row>
    <row r="282" spans="1:6" ht="15">
      <c r="A282" s="17" t="s">
        <v>552</v>
      </c>
      <c r="B282" s="23" t="s">
        <v>553</v>
      </c>
      <c r="C282" s="16"/>
      <c r="D282" s="11">
        <v>27.84</v>
      </c>
      <c r="E282" s="11">
        <v>27.84</v>
      </c>
      <c r="F282" s="11"/>
    </row>
    <row r="283" spans="1:6" ht="15">
      <c r="A283" s="14" t="s">
        <v>554</v>
      </c>
      <c r="B283" s="15" t="s">
        <v>555</v>
      </c>
      <c r="C283" s="16"/>
      <c r="D283" s="11">
        <v>21.07</v>
      </c>
      <c r="E283" s="11">
        <v>21.07</v>
      </c>
      <c r="F283" s="11"/>
    </row>
    <row r="284" spans="1:6" ht="15">
      <c r="A284" s="17" t="s">
        <v>556</v>
      </c>
      <c r="B284" s="23" t="s">
        <v>557</v>
      </c>
      <c r="C284" s="16"/>
      <c r="D284" s="11">
        <v>27.8</v>
      </c>
      <c r="E284" s="11">
        <v>27.8</v>
      </c>
      <c r="F284" s="11"/>
    </row>
    <row r="285" spans="1:6" ht="15" hidden="1">
      <c r="A285" s="17" t="s">
        <v>558</v>
      </c>
      <c r="B285" s="23" t="s">
        <v>559</v>
      </c>
      <c r="C285" s="16"/>
      <c r="D285" s="11"/>
      <c r="E285" s="11"/>
      <c r="F285" s="11"/>
    </row>
    <row r="286" spans="1:6" ht="15" hidden="1">
      <c r="A286" s="17" t="s">
        <v>560</v>
      </c>
      <c r="B286" s="23" t="s">
        <v>561</v>
      </c>
      <c r="C286" s="16"/>
      <c r="D286" s="11"/>
      <c r="E286" s="11"/>
      <c r="F286" s="11"/>
    </row>
    <row r="287" spans="1:6" ht="15" hidden="1">
      <c r="A287" s="20" t="s">
        <v>562</v>
      </c>
      <c r="B287" s="21" t="s">
        <v>563</v>
      </c>
      <c r="C287" s="16"/>
      <c r="D287" s="11"/>
      <c r="E287" s="11"/>
      <c r="F287" s="11"/>
    </row>
    <row r="288" spans="1:6" ht="15" hidden="1">
      <c r="A288" s="14" t="s">
        <v>564</v>
      </c>
      <c r="B288" s="15" t="s">
        <v>565</v>
      </c>
      <c r="C288" s="16"/>
      <c r="D288" s="11"/>
      <c r="E288" s="11"/>
      <c r="F288" s="11"/>
    </row>
    <row r="289" spans="1:6" ht="15" hidden="1">
      <c r="A289" s="17" t="s">
        <v>566</v>
      </c>
      <c r="B289" s="23" t="s">
        <v>567</v>
      </c>
      <c r="C289" s="16"/>
      <c r="D289" s="11"/>
      <c r="E289" s="11"/>
      <c r="F289" s="11"/>
    </row>
    <row r="290" spans="1:6" ht="15" hidden="1">
      <c r="A290" s="17">
        <v>2100599</v>
      </c>
      <c r="B290" s="18" t="s">
        <v>568</v>
      </c>
      <c r="C290" s="16"/>
      <c r="D290" s="11"/>
      <c r="E290" s="11"/>
      <c r="F290" s="11"/>
    </row>
    <row r="291" spans="1:6" ht="15" hidden="1">
      <c r="A291" s="17" t="s">
        <v>569</v>
      </c>
      <c r="B291" s="23" t="s">
        <v>570</v>
      </c>
      <c r="C291" s="16"/>
      <c r="D291" s="11"/>
      <c r="E291" s="11"/>
      <c r="F291" s="11"/>
    </row>
    <row r="292" spans="1:6" ht="15" hidden="1">
      <c r="A292" s="14" t="s">
        <v>571</v>
      </c>
      <c r="B292" s="15" t="s">
        <v>572</v>
      </c>
      <c r="C292" s="16"/>
      <c r="D292" s="11"/>
      <c r="E292" s="11"/>
      <c r="F292" s="11"/>
    </row>
    <row r="293" spans="1:6" ht="15" hidden="1">
      <c r="A293" s="17" t="s">
        <v>573</v>
      </c>
      <c r="B293" s="23" t="s">
        <v>574</v>
      </c>
      <c r="C293" s="16"/>
      <c r="D293" s="11"/>
      <c r="E293" s="11"/>
      <c r="F293" s="11"/>
    </row>
    <row r="294" spans="1:6" ht="15" hidden="1">
      <c r="A294" s="17" t="s">
        <v>575</v>
      </c>
      <c r="B294" s="23" t="s">
        <v>576</v>
      </c>
      <c r="C294" s="16"/>
      <c r="D294" s="11"/>
      <c r="E294" s="11"/>
      <c r="F294" s="11"/>
    </row>
    <row r="295" spans="1:6" ht="15" hidden="1">
      <c r="A295" s="14" t="s">
        <v>577</v>
      </c>
      <c r="B295" s="15" t="s">
        <v>578</v>
      </c>
      <c r="C295" s="16"/>
      <c r="D295" s="11"/>
      <c r="E295" s="11"/>
      <c r="F295" s="11"/>
    </row>
    <row r="296" spans="1:6" ht="15" hidden="1">
      <c r="A296" s="17" t="s">
        <v>579</v>
      </c>
      <c r="B296" s="23" t="s">
        <v>580</v>
      </c>
      <c r="C296" s="16"/>
      <c r="D296" s="11"/>
      <c r="E296" s="11"/>
      <c r="F296" s="11"/>
    </row>
    <row r="297" spans="1:6" ht="15" hidden="1">
      <c r="A297" s="17" t="s">
        <v>581</v>
      </c>
      <c r="B297" s="23" t="s">
        <v>582</v>
      </c>
      <c r="C297" s="16"/>
      <c r="D297" s="11"/>
      <c r="E297" s="11"/>
      <c r="F297" s="11"/>
    </row>
    <row r="298" spans="1:6" ht="15" hidden="1">
      <c r="A298" s="14" t="s">
        <v>583</v>
      </c>
      <c r="B298" s="15" t="s">
        <v>584</v>
      </c>
      <c r="C298" s="16"/>
      <c r="D298" s="11"/>
      <c r="E298" s="11"/>
      <c r="F298" s="11"/>
    </row>
    <row r="299" spans="1:6" ht="15" hidden="1">
      <c r="A299" s="17" t="s">
        <v>585</v>
      </c>
      <c r="B299" s="23" t="s">
        <v>586</v>
      </c>
      <c r="C299" s="16"/>
      <c r="D299" s="11"/>
      <c r="E299" s="11"/>
      <c r="F299" s="11"/>
    </row>
    <row r="300" spans="1:6" ht="15" hidden="1">
      <c r="A300" s="17" t="s">
        <v>587</v>
      </c>
      <c r="B300" s="23" t="s">
        <v>588</v>
      </c>
      <c r="C300" s="16"/>
      <c r="D300" s="11"/>
      <c r="E300" s="11"/>
      <c r="F300" s="11"/>
    </row>
    <row r="301" spans="1:6" ht="15" hidden="1">
      <c r="A301" s="14" t="s">
        <v>589</v>
      </c>
      <c r="B301" s="15" t="s">
        <v>590</v>
      </c>
      <c r="C301" s="16"/>
      <c r="D301" s="11"/>
      <c r="E301" s="11"/>
      <c r="F301" s="11"/>
    </row>
    <row r="302" spans="1:6" ht="15" hidden="1">
      <c r="A302" s="17" t="s">
        <v>591</v>
      </c>
      <c r="B302" s="23" t="s">
        <v>54</v>
      </c>
      <c r="C302" s="16"/>
      <c r="D302" s="11"/>
      <c r="E302" s="11"/>
      <c r="F302" s="11"/>
    </row>
    <row r="303" spans="1:6" ht="15" hidden="1">
      <c r="A303" s="17" t="s">
        <v>592</v>
      </c>
      <c r="B303" s="18" t="s">
        <v>593</v>
      </c>
      <c r="C303" s="16"/>
      <c r="D303" s="11"/>
      <c r="E303" s="11"/>
      <c r="F303" s="11"/>
    </row>
    <row r="304" spans="1:6" ht="15" hidden="1">
      <c r="A304" s="17" t="s">
        <v>594</v>
      </c>
      <c r="B304" s="18" t="s">
        <v>595</v>
      </c>
      <c r="C304" s="16"/>
      <c r="D304" s="11"/>
      <c r="E304" s="11"/>
      <c r="F304" s="11"/>
    </row>
    <row r="305" spans="1:6" ht="15" hidden="1">
      <c r="A305" s="17" t="s">
        <v>596</v>
      </c>
      <c r="B305" s="23" t="s">
        <v>597</v>
      </c>
      <c r="C305" s="16"/>
      <c r="D305" s="11"/>
      <c r="E305" s="11"/>
      <c r="F305" s="11"/>
    </row>
    <row r="306" spans="1:6" ht="15" hidden="1">
      <c r="A306" s="17" t="s">
        <v>598</v>
      </c>
      <c r="B306" s="23" t="s">
        <v>599</v>
      </c>
      <c r="C306" s="16"/>
      <c r="D306" s="11"/>
      <c r="E306" s="11"/>
      <c r="F306" s="11"/>
    </row>
    <row r="307" spans="1:6" ht="15" hidden="1">
      <c r="A307" s="17" t="s">
        <v>600</v>
      </c>
      <c r="B307" s="23" t="s">
        <v>601</v>
      </c>
      <c r="C307" s="16"/>
      <c r="D307" s="11"/>
      <c r="E307" s="11"/>
      <c r="F307" s="11"/>
    </row>
    <row r="308" spans="1:6" ht="15" hidden="1">
      <c r="A308" s="17" t="s">
        <v>602</v>
      </c>
      <c r="B308" s="23" t="s">
        <v>603</v>
      </c>
      <c r="C308" s="16"/>
      <c r="D308" s="11"/>
      <c r="E308" s="11"/>
      <c r="F308" s="11"/>
    </row>
    <row r="309" spans="1:6" ht="15" hidden="1">
      <c r="A309" s="17" t="s">
        <v>604</v>
      </c>
      <c r="B309" s="23" t="s">
        <v>605</v>
      </c>
      <c r="C309" s="16"/>
      <c r="D309" s="11"/>
      <c r="E309" s="11"/>
      <c r="F309" s="11"/>
    </row>
    <row r="310" spans="1:6" ht="15" hidden="1">
      <c r="A310" s="17" t="s">
        <v>606</v>
      </c>
      <c r="B310" s="23" t="s">
        <v>607</v>
      </c>
      <c r="C310" s="16"/>
      <c r="D310" s="11"/>
      <c r="E310" s="11"/>
      <c r="F310" s="11"/>
    </row>
    <row r="311" spans="1:6" ht="15" hidden="1">
      <c r="A311" s="17" t="s">
        <v>608</v>
      </c>
      <c r="B311" s="23" t="s">
        <v>609</v>
      </c>
      <c r="C311" s="16"/>
      <c r="D311" s="11"/>
      <c r="E311" s="11"/>
      <c r="F311" s="11"/>
    </row>
    <row r="312" spans="1:6" ht="15" hidden="1">
      <c r="A312" s="17" t="s">
        <v>610</v>
      </c>
      <c r="B312" s="23" t="s">
        <v>611</v>
      </c>
      <c r="C312" s="16"/>
      <c r="D312" s="11"/>
      <c r="E312" s="11"/>
      <c r="F312" s="11"/>
    </row>
    <row r="313" spans="1:6" ht="15" hidden="1">
      <c r="A313" s="17" t="s">
        <v>612</v>
      </c>
      <c r="B313" s="23" t="s">
        <v>613</v>
      </c>
      <c r="C313" s="16"/>
      <c r="D313" s="11"/>
      <c r="E313" s="11"/>
      <c r="F313" s="11"/>
    </row>
    <row r="314" spans="1:6" ht="15" hidden="1">
      <c r="A314" s="17" t="s">
        <v>614</v>
      </c>
      <c r="B314" s="23" t="s">
        <v>615</v>
      </c>
      <c r="C314" s="16"/>
      <c r="D314" s="11"/>
      <c r="E314" s="11"/>
      <c r="F314" s="11"/>
    </row>
    <row r="315" spans="1:6" ht="15" hidden="1">
      <c r="A315" s="17" t="s">
        <v>616</v>
      </c>
      <c r="B315" s="23" t="s">
        <v>617</v>
      </c>
      <c r="C315" s="16"/>
      <c r="D315" s="11"/>
      <c r="E315" s="11"/>
      <c r="F315" s="11"/>
    </row>
    <row r="316" spans="1:6" ht="15" hidden="1">
      <c r="A316" s="17" t="s">
        <v>618</v>
      </c>
      <c r="B316" s="23" t="s">
        <v>619</v>
      </c>
      <c r="C316" s="16"/>
      <c r="D316" s="11"/>
      <c r="E316" s="11"/>
      <c r="F316" s="11"/>
    </row>
    <row r="317" spans="1:6" ht="15" hidden="1">
      <c r="A317" s="17" t="s">
        <v>620</v>
      </c>
      <c r="B317" s="23" t="s">
        <v>621</v>
      </c>
      <c r="C317" s="16"/>
      <c r="D317" s="11"/>
      <c r="E317" s="11"/>
      <c r="F317" s="11"/>
    </row>
    <row r="318" spans="1:6" ht="15" hidden="1">
      <c r="A318" s="14" t="s">
        <v>622</v>
      </c>
      <c r="B318" s="15" t="s">
        <v>623</v>
      </c>
      <c r="C318" s="16"/>
      <c r="D318" s="11"/>
      <c r="E318" s="11"/>
      <c r="F318" s="11"/>
    </row>
    <row r="319" spans="1:6" ht="15" hidden="1">
      <c r="A319" s="14" t="s">
        <v>624</v>
      </c>
      <c r="B319" s="15" t="s">
        <v>625</v>
      </c>
      <c r="C319" s="16"/>
      <c r="D319" s="11"/>
      <c r="E319" s="11"/>
      <c r="F319" s="11"/>
    </row>
    <row r="320" spans="1:6" ht="15" hidden="1">
      <c r="A320" s="17" t="s">
        <v>626</v>
      </c>
      <c r="B320" s="23" t="s">
        <v>627</v>
      </c>
      <c r="C320" s="16"/>
      <c r="D320" s="11"/>
      <c r="E320" s="11"/>
      <c r="F320" s="11"/>
    </row>
    <row r="321" spans="1:6" ht="15" hidden="1">
      <c r="A321" s="17" t="s">
        <v>628</v>
      </c>
      <c r="B321" s="23" t="s">
        <v>629</v>
      </c>
      <c r="C321" s="16"/>
      <c r="D321" s="11"/>
      <c r="E321" s="11"/>
      <c r="F321" s="11"/>
    </row>
    <row r="322" spans="1:6" ht="15" hidden="1">
      <c r="A322" s="17" t="s">
        <v>630</v>
      </c>
      <c r="B322" s="23" t="s">
        <v>631</v>
      </c>
      <c r="C322" s="16"/>
      <c r="D322" s="11"/>
      <c r="E322" s="11"/>
      <c r="F322" s="11"/>
    </row>
    <row r="323" spans="1:6" ht="15" hidden="1">
      <c r="A323" s="14" t="s">
        <v>632</v>
      </c>
      <c r="B323" s="15" t="s">
        <v>633</v>
      </c>
      <c r="C323" s="16"/>
      <c r="D323" s="11"/>
      <c r="E323" s="11"/>
      <c r="F323" s="11"/>
    </row>
    <row r="324" spans="1:6" ht="15" hidden="1">
      <c r="A324" s="14" t="s">
        <v>634</v>
      </c>
      <c r="B324" s="15" t="s">
        <v>635</v>
      </c>
      <c r="C324" s="16"/>
      <c r="D324" s="11"/>
      <c r="E324" s="11"/>
      <c r="F324" s="11"/>
    </row>
    <row r="325" spans="1:6" ht="15" hidden="1">
      <c r="A325" s="17" t="s">
        <v>636</v>
      </c>
      <c r="B325" s="18" t="s">
        <v>637</v>
      </c>
      <c r="C325" s="16"/>
      <c r="D325" s="11"/>
      <c r="E325" s="11"/>
      <c r="F325" s="11"/>
    </row>
    <row r="326" spans="1:6" ht="15">
      <c r="A326" s="31" t="s">
        <v>638</v>
      </c>
      <c r="B326" s="32" t="s">
        <v>639</v>
      </c>
      <c r="C326" s="22">
        <v>166</v>
      </c>
      <c r="D326" s="11">
        <f>D331+D334+D341</f>
        <v>173.32</v>
      </c>
      <c r="E326" s="11">
        <f>E331+E334</f>
        <v>93.32</v>
      </c>
      <c r="F326" s="11">
        <f>F341</f>
        <v>80</v>
      </c>
    </row>
    <row r="327" spans="1:6" ht="15" hidden="1">
      <c r="A327" s="33" t="s">
        <v>640</v>
      </c>
      <c r="B327" s="34" t="s">
        <v>641</v>
      </c>
      <c r="C327" s="16"/>
      <c r="D327" s="11"/>
      <c r="E327" s="11"/>
      <c r="F327" s="11"/>
    </row>
    <row r="328" spans="1:6" ht="15" hidden="1">
      <c r="A328" s="33" t="s">
        <v>642</v>
      </c>
      <c r="B328" s="34" t="s">
        <v>54</v>
      </c>
      <c r="C328" s="16"/>
      <c r="D328" s="11"/>
      <c r="E328" s="11"/>
      <c r="F328" s="11"/>
    </row>
    <row r="329" spans="1:6" ht="15" hidden="1">
      <c r="A329" s="33" t="s">
        <v>643</v>
      </c>
      <c r="B329" s="34" t="s">
        <v>56</v>
      </c>
      <c r="C329" s="16"/>
      <c r="D329" s="11"/>
      <c r="E329" s="11"/>
      <c r="F329" s="11"/>
    </row>
    <row r="330" spans="1:6" ht="15" hidden="1">
      <c r="A330" s="33" t="s">
        <v>644</v>
      </c>
      <c r="B330" s="34" t="s">
        <v>392</v>
      </c>
      <c r="C330" s="16"/>
      <c r="D330" s="11"/>
      <c r="E330" s="11"/>
      <c r="F330" s="11"/>
    </row>
    <row r="331" spans="1:6" ht="15">
      <c r="A331" s="33" t="s">
        <v>645</v>
      </c>
      <c r="B331" s="34" t="s">
        <v>646</v>
      </c>
      <c r="C331" s="16"/>
      <c r="D331" s="11">
        <v>32.87</v>
      </c>
      <c r="E331" s="11">
        <v>32.87</v>
      </c>
      <c r="F331" s="11"/>
    </row>
    <row r="332" spans="1:6" ht="15" hidden="1">
      <c r="A332" s="33" t="s">
        <v>647</v>
      </c>
      <c r="B332" s="34" t="s">
        <v>648</v>
      </c>
      <c r="C332" s="16"/>
      <c r="D332" s="11"/>
      <c r="E332" s="11"/>
      <c r="F332" s="11"/>
    </row>
    <row r="333" spans="1:6" ht="15" hidden="1">
      <c r="A333" s="33" t="s">
        <v>649</v>
      </c>
      <c r="B333" s="34" t="s">
        <v>650</v>
      </c>
      <c r="C333" s="16"/>
      <c r="D333" s="11"/>
      <c r="E333" s="11"/>
      <c r="F333" s="11"/>
    </row>
    <row r="334" spans="1:6" ht="15">
      <c r="A334" s="33" t="s">
        <v>651</v>
      </c>
      <c r="B334" s="34" t="s">
        <v>652</v>
      </c>
      <c r="C334" s="16"/>
      <c r="D334" s="11">
        <v>60.45</v>
      </c>
      <c r="E334" s="11">
        <v>60.45</v>
      </c>
      <c r="F334" s="11"/>
    </row>
    <row r="335" spans="1:6" ht="15" hidden="1">
      <c r="A335" s="33" t="s">
        <v>653</v>
      </c>
      <c r="B335" s="34" t="s">
        <v>654</v>
      </c>
      <c r="C335" s="16"/>
      <c r="D335" s="11"/>
      <c r="E335" s="11"/>
      <c r="F335" s="11"/>
    </row>
    <row r="336" spans="1:6" ht="15" hidden="1">
      <c r="A336" s="33" t="s">
        <v>655</v>
      </c>
      <c r="B336" s="34" t="s">
        <v>656</v>
      </c>
      <c r="C336" s="16"/>
      <c r="D336" s="11"/>
      <c r="E336" s="11"/>
      <c r="F336" s="11"/>
    </row>
    <row r="337" spans="1:6" ht="15" hidden="1">
      <c r="A337" s="33" t="s">
        <v>657</v>
      </c>
      <c r="B337" s="34" t="s">
        <v>658</v>
      </c>
      <c r="C337" s="16"/>
      <c r="D337" s="11"/>
      <c r="E337" s="11"/>
      <c r="F337" s="11"/>
    </row>
    <row r="338" spans="1:6" ht="15" hidden="1">
      <c r="A338" s="33" t="s">
        <v>659</v>
      </c>
      <c r="B338" s="34" t="s">
        <v>660</v>
      </c>
      <c r="C338" s="16"/>
      <c r="D338" s="11"/>
      <c r="E338" s="11"/>
      <c r="F338" s="11"/>
    </row>
    <row r="339" spans="1:6" ht="15" hidden="1">
      <c r="A339" s="33" t="s">
        <v>661</v>
      </c>
      <c r="B339" s="34" t="s">
        <v>662</v>
      </c>
      <c r="C339" s="16"/>
      <c r="D339" s="11"/>
      <c r="E339" s="11"/>
      <c r="F339" s="11"/>
    </row>
    <row r="340" spans="1:6" ht="15" hidden="1">
      <c r="A340" s="33" t="s">
        <v>663</v>
      </c>
      <c r="B340" s="34" t="s">
        <v>664</v>
      </c>
      <c r="C340" s="16"/>
      <c r="D340" s="11"/>
      <c r="E340" s="11"/>
      <c r="F340" s="11"/>
    </row>
    <row r="341" spans="1:6" ht="15">
      <c r="A341" s="33" t="s">
        <v>665</v>
      </c>
      <c r="B341" s="34" t="s">
        <v>666</v>
      </c>
      <c r="C341" s="16"/>
      <c r="D341" s="11">
        <v>80</v>
      </c>
      <c r="E341" s="11"/>
      <c r="F341" s="11">
        <v>80</v>
      </c>
    </row>
    <row r="342" spans="1:6" ht="15" hidden="1">
      <c r="A342" s="33" t="s">
        <v>667</v>
      </c>
      <c r="B342" s="34" t="s">
        <v>668</v>
      </c>
      <c r="C342" s="16"/>
      <c r="D342" s="11"/>
      <c r="E342" s="11"/>
      <c r="F342" s="11"/>
    </row>
    <row r="343" spans="1:6" ht="15" hidden="1">
      <c r="A343" s="33" t="s">
        <v>669</v>
      </c>
      <c r="B343" s="34" t="s">
        <v>670</v>
      </c>
      <c r="C343" s="16"/>
      <c r="D343" s="11"/>
      <c r="E343" s="11"/>
      <c r="F343" s="11"/>
    </row>
    <row r="344" spans="1:6" ht="15" hidden="1">
      <c r="A344" s="33" t="s">
        <v>671</v>
      </c>
      <c r="B344" s="34" t="s">
        <v>672</v>
      </c>
      <c r="C344" s="16"/>
      <c r="D344" s="11"/>
      <c r="E344" s="11"/>
      <c r="F344" s="11"/>
    </row>
    <row r="345" spans="1:6" ht="15" hidden="1">
      <c r="A345" s="33" t="s">
        <v>673</v>
      </c>
      <c r="B345" s="34" t="s">
        <v>674</v>
      </c>
      <c r="C345" s="16"/>
      <c r="D345" s="11"/>
      <c r="E345" s="11"/>
      <c r="F345" s="11"/>
    </row>
    <row r="346" spans="1:6" ht="15">
      <c r="A346" s="31" t="s">
        <v>675</v>
      </c>
      <c r="B346" s="32" t="s">
        <v>676</v>
      </c>
      <c r="C346" s="22">
        <v>441</v>
      </c>
      <c r="D346" s="11">
        <f>D349+D351+D405+D406</f>
        <v>388.09</v>
      </c>
      <c r="E346" s="11">
        <f>E349+E405</f>
        <v>377.09</v>
      </c>
      <c r="F346" s="11">
        <f>F351+F406</f>
        <v>11</v>
      </c>
    </row>
    <row r="347" spans="1:6" ht="15" hidden="1">
      <c r="A347" s="33" t="s">
        <v>677</v>
      </c>
      <c r="B347" s="34" t="s">
        <v>678</v>
      </c>
      <c r="C347" s="16"/>
      <c r="D347" s="11"/>
      <c r="E347" s="11"/>
      <c r="F347" s="11"/>
    </row>
    <row r="348" spans="1:6" ht="15" hidden="1">
      <c r="A348" s="33" t="s">
        <v>679</v>
      </c>
      <c r="B348" s="34" t="s">
        <v>54</v>
      </c>
      <c r="C348" s="16"/>
      <c r="D348" s="11"/>
      <c r="E348" s="11"/>
      <c r="F348" s="11"/>
    </row>
    <row r="349" spans="1:6" ht="15">
      <c r="A349" s="33" t="s">
        <v>680</v>
      </c>
      <c r="B349" s="34" t="s">
        <v>92</v>
      </c>
      <c r="C349" s="16"/>
      <c r="D349" s="11">
        <v>146.92</v>
      </c>
      <c r="E349" s="11">
        <v>146.92</v>
      </c>
      <c r="F349" s="11"/>
    </row>
    <row r="350" spans="1:6" ht="15" hidden="1">
      <c r="A350" s="33" t="s">
        <v>681</v>
      </c>
      <c r="B350" s="34" t="s">
        <v>682</v>
      </c>
      <c r="C350" s="16"/>
      <c r="D350" s="11"/>
      <c r="E350" s="11"/>
      <c r="F350" s="11"/>
    </row>
    <row r="351" spans="1:6" ht="15">
      <c r="A351" s="33" t="s">
        <v>683</v>
      </c>
      <c r="B351" s="34" t="s">
        <v>684</v>
      </c>
      <c r="C351" s="16"/>
      <c r="D351" s="11">
        <v>6</v>
      </c>
      <c r="E351" s="11"/>
      <c r="F351" s="11">
        <v>6</v>
      </c>
    </row>
    <row r="352" spans="1:6" ht="15" hidden="1">
      <c r="A352" s="33" t="s">
        <v>685</v>
      </c>
      <c r="B352" s="34" t="s">
        <v>686</v>
      </c>
      <c r="C352" s="16"/>
      <c r="D352" s="11"/>
      <c r="E352" s="11"/>
      <c r="F352" s="11"/>
    </row>
    <row r="353" spans="1:6" ht="15" hidden="1">
      <c r="A353" s="33" t="s">
        <v>687</v>
      </c>
      <c r="B353" s="34" t="s">
        <v>688</v>
      </c>
      <c r="C353" s="16"/>
      <c r="D353" s="11"/>
      <c r="E353" s="11"/>
      <c r="F353" s="11"/>
    </row>
    <row r="354" spans="1:6" ht="15" hidden="1">
      <c r="A354" s="33" t="s">
        <v>689</v>
      </c>
      <c r="B354" s="34" t="s">
        <v>690</v>
      </c>
      <c r="C354" s="16"/>
      <c r="D354" s="11"/>
      <c r="E354" s="11"/>
      <c r="F354" s="11"/>
    </row>
    <row r="355" spans="1:6" ht="15" hidden="1">
      <c r="A355" s="33" t="s">
        <v>691</v>
      </c>
      <c r="B355" s="34" t="s">
        <v>692</v>
      </c>
      <c r="C355" s="16"/>
      <c r="D355" s="11"/>
      <c r="E355" s="11"/>
      <c r="F355" s="11"/>
    </row>
    <row r="356" spans="1:6" ht="15" hidden="1">
      <c r="A356" s="33" t="s">
        <v>693</v>
      </c>
      <c r="B356" s="34" t="s">
        <v>694</v>
      </c>
      <c r="C356" s="16"/>
      <c r="D356" s="11"/>
      <c r="E356" s="11"/>
      <c r="F356" s="11"/>
    </row>
    <row r="357" spans="1:6" ht="15" hidden="1">
      <c r="A357" s="33" t="s">
        <v>695</v>
      </c>
      <c r="B357" s="34" t="s">
        <v>696</v>
      </c>
      <c r="C357" s="16"/>
      <c r="D357" s="11"/>
      <c r="E357" s="11"/>
      <c r="F357" s="11"/>
    </row>
    <row r="358" spans="1:6" ht="15" hidden="1">
      <c r="A358" s="33" t="s">
        <v>697</v>
      </c>
      <c r="B358" s="34" t="s">
        <v>698</v>
      </c>
      <c r="C358" s="16"/>
      <c r="D358" s="11"/>
      <c r="E358" s="11"/>
      <c r="F358" s="11"/>
    </row>
    <row r="359" spans="1:6" ht="15" hidden="1">
      <c r="A359" s="33" t="s">
        <v>699</v>
      </c>
      <c r="B359" s="34" t="s">
        <v>700</v>
      </c>
      <c r="C359" s="16"/>
      <c r="D359" s="11"/>
      <c r="E359" s="11"/>
      <c r="F359" s="11"/>
    </row>
    <row r="360" spans="1:6" ht="15" hidden="1">
      <c r="A360" s="33" t="s">
        <v>701</v>
      </c>
      <c r="B360" s="34" t="s">
        <v>702</v>
      </c>
      <c r="C360" s="16"/>
      <c r="D360" s="11"/>
      <c r="E360" s="11"/>
      <c r="F360" s="11"/>
    </row>
    <row r="361" spans="1:6" ht="15" hidden="1">
      <c r="A361" s="33" t="s">
        <v>703</v>
      </c>
      <c r="B361" s="34" t="s">
        <v>704</v>
      </c>
      <c r="C361" s="16"/>
      <c r="D361" s="11"/>
      <c r="E361" s="11"/>
      <c r="F361" s="11"/>
    </row>
    <row r="362" spans="1:6" ht="15" hidden="1">
      <c r="A362" s="33" t="s">
        <v>705</v>
      </c>
      <c r="B362" s="34" t="s">
        <v>706</v>
      </c>
      <c r="C362" s="16"/>
      <c r="D362" s="11"/>
      <c r="E362" s="11"/>
      <c r="F362" s="11"/>
    </row>
    <row r="363" spans="1:6" ht="15" hidden="1">
      <c r="A363" s="33" t="s">
        <v>707</v>
      </c>
      <c r="B363" s="34" t="s">
        <v>54</v>
      </c>
      <c r="C363" s="16"/>
      <c r="D363" s="11"/>
      <c r="E363" s="11"/>
      <c r="F363" s="11"/>
    </row>
    <row r="364" spans="1:6" ht="15" hidden="1">
      <c r="A364" s="33" t="s">
        <v>708</v>
      </c>
      <c r="B364" s="34" t="s">
        <v>709</v>
      </c>
      <c r="C364" s="16"/>
      <c r="D364" s="11"/>
      <c r="E364" s="11"/>
      <c r="F364" s="11"/>
    </row>
    <row r="365" spans="1:6" ht="15" hidden="1">
      <c r="A365" s="33" t="s">
        <v>710</v>
      </c>
      <c r="B365" s="34" t="s">
        <v>711</v>
      </c>
      <c r="C365" s="16"/>
      <c r="D365" s="11"/>
      <c r="E365" s="11"/>
      <c r="F365" s="11"/>
    </row>
    <row r="366" spans="1:6" ht="15" hidden="1">
      <c r="A366" s="33" t="s">
        <v>712</v>
      </c>
      <c r="B366" s="34" t="s">
        <v>713</v>
      </c>
      <c r="C366" s="16"/>
      <c r="D366" s="11"/>
      <c r="E366" s="11"/>
      <c r="F366" s="11"/>
    </row>
    <row r="367" spans="1:6" ht="15" hidden="1">
      <c r="A367" s="33" t="s">
        <v>714</v>
      </c>
      <c r="B367" s="34" t="s">
        <v>715</v>
      </c>
      <c r="C367" s="16"/>
      <c r="D367" s="11"/>
      <c r="E367" s="11"/>
      <c r="F367" s="11"/>
    </row>
    <row r="368" spans="1:6" ht="15" hidden="1">
      <c r="A368" s="33" t="s">
        <v>716</v>
      </c>
      <c r="B368" s="34" t="s">
        <v>717</v>
      </c>
      <c r="C368" s="16"/>
      <c r="D368" s="11"/>
      <c r="E368" s="11"/>
      <c r="F368" s="11"/>
    </row>
    <row r="369" spans="1:6" ht="15" hidden="1">
      <c r="A369" s="33" t="s">
        <v>718</v>
      </c>
      <c r="B369" s="34" t="s">
        <v>719</v>
      </c>
      <c r="C369" s="16"/>
      <c r="D369" s="11"/>
      <c r="E369" s="11"/>
      <c r="F369" s="11"/>
    </row>
    <row r="370" spans="1:6" ht="15" hidden="1">
      <c r="A370" s="33" t="s">
        <v>720</v>
      </c>
      <c r="B370" s="34" t="s">
        <v>721</v>
      </c>
      <c r="C370" s="16"/>
      <c r="D370" s="11"/>
      <c r="E370" s="11"/>
      <c r="F370" s="11"/>
    </row>
    <row r="371" spans="1:6" ht="15" hidden="1">
      <c r="A371" s="33" t="s">
        <v>722</v>
      </c>
      <c r="B371" s="34" t="s">
        <v>723</v>
      </c>
      <c r="C371" s="16"/>
      <c r="D371" s="11"/>
      <c r="E371" s="11"/>
      <c r="F371" s="11"/>
    </row>
    <row r="372" spans="1:6" ht="15" hidden="1">
      <c r="A372" s="33" t="s">
        <v>724</v>
      </c>
      <c r="B372" s="34" t="s">
        <v>725</v>
      </c>
      <c r="C372" s="16"/>
      <c r="D372" s="11"/>
      <c r="E372" s="11"/>
      <c r="F372" s="11"/>
    </row>
    <row r="373" spans="1:6" ht="15" hidden="1">
      <c r="A373" s="33" t="s">
        <v>726</v>
      </c>
      <c r="B373" s="34" t="s">
        <v>727</v>
      </c>
      <c r="C373" s="16"/>
      <c r="D373" s="11"/>
      <c r="E373" s="11"/>
      <c r="F373" s="11"/>
    </row>
    <row r="374" spans="1:6" ht="15" hidden="1">
      <c r="A374" s="33" t="s">
        <v>728</v>
      </c>
      <c r="B374" s="34" t="s">
        <v>729</v>
      </c>
      <c r="C374" s="16"/>
      <c r="D374" s="11"/>
      <c r="E374" s="11"/>
      <c r="F374" s="11"/>
    </row>
    <row r="375" spans="1:6" ht="15" hidden="1">
      <c r="A375" s="33" t="s">
        <v>730</v>
      </c>
      <c r="B375" s="34" t="s">
        <v>54</v>
      </c>
      <c r="C375" s="16"/>
      <c r="D375" s="11"/>
      <c r="E375" s="11"/>
      <c r="F375" s="11"/>
    </row>
    <row r="376" spans="1:6" ht="15" hidden="1">
      <c r="A376" s="35">
        <v>2130104</v>
      </c>
      <c r="B376" s="34" t="s">
        <v>731</v>
      </c>
      <c r="C376" s="16"/>
      <c r="D376" s="11"/>
      <c r="E376" s="11"/>
      <c r="F376" s="11"/>
    </row>
    <row r="377" spans="1:6" ht="15" hidden="1">
      <c r="A377" s="33" t="s">
        <v>732</v>
      </c>
      <c r="B377" s="34" t="s">
        <v>733</v>
      </c>
      <c r="C377" s="16"/>
      <c r="D377" s="11"/>
      <c r="E377" s="11"/>
      <c r="F377" s="11"/>
    </row>
    <row r="378" spans="1:6" ht="15" hidden="1">
      <c r="A378" s="33" t="s">
        <v>734</v>
      </c>
      <c r="B378" s="34" t="s">
        <v>735</v>
      </c>
      <c r="C378" s="16"/>
      <c r="D378" s="11"/>
      <c r="E378" s="11"/>
      <c r="F378" s="11"/>
    </row>
    <row r="379" spans="1:6" ht="15" hidden="1">
      <c r="A379" s="33" t="s">
        <v>736</v>
      </c>
      <c r="B379" s="34" t="s">
        <v>737</v>
      </c>
      <c r="C379" s="16"/>
      <c r="D379" s="11"/>
      <c r="E379" s="11"/>
      <c r="F379" s="11"/>
    </row>
    <row r="380" spans="1:6" ht="15" hidden="1">
      <c r="A380" s="33" t="s">
        <v>738</v>
      </c>
      <c r="B380" s="34" t="s">
        <v>739</v>
      </c>
      <c r="C380" s="16"/>
      <c r="D380" s="11"/>
      <c r="E380" s="11"/>
      <c r="F380" s="11"/>
    </row>
    <row r="381" spans="1:6" ht="15" hidden="1">
      <c r="A381" s="33" t="s">
        <v>740</v>
      </c>
      <c r="B381" s="34" t="s">
        <v>741</v>
      </c>
      <c r="C381" s="16"/>
      <c r="D381" s="11"/>
      <c r="E381" s="11"/>
      <c r="F381" s="11"/>
    </row>
    <row r="382" spans="1:6" ht="15" hidden="1">
      <c r="A382" s="33" t="s">
        <v>742</v>
      </c>
      <c r="B382" s="34" t="s">
        <v>743</v>
      </c>
      <c r="C382" s="16"/>
      <c r="D382" s="11"/>
      <c r="E382" s="11"/>
      <c r="F382" s="11"/>
    </row>
    <row r="383" spans="1:6" ht="15" hidden="1">
      <c r="A383" s="33" t="s">
        <v>744</v>
      </c>
      <c r="B383" s="34" t="s">
        <v>745</v>
      </c>
      <c r="C383" s="16"/>
      <c r="D383" s="11"/>
      <c r="E383" s="11"/>
      <c r="F383" s="11"/>
    </row>
    <row r="384" spans="1:6" ht="15" hidden="1">
      <c r="A384" s="33" t="s">
        <v>746</v>
      </c>
      <c r="B384" s="34" t="s">
        <v>747</v>
      </c>
      <c r="C384" s="16"/>
      <c r="D384" s="11"/>
      <c r="E384" s="11"/>
      <c r="F384" s="11"/>
    </row>
    <row r="385" spans="1:6" ht="15" hidden="1">
      <c r="A385" s="33" t="s">
        <v>748</v>
      </c>
      <c r="B385" s="34" t="s">
        <v>749</v>
      </c>
      <c r="C385" s="16"/>
      <c r="D385" s="11"/>
      <c r="E385" s="11"/>
      <c r="F385" s="11"/>
    </row>
    <row r="386" spans="1:6" ht="15" hidden="1">
      <c r="A386" s="33" t="s">
        <v>750</v>
      </c>
      <c r="B386" s="34" t="s">
        <v>751</v>
      </c>
      <c r="C386" s="16"/>
      <c r="D386" s="11"/>
      <c r="E386" s="11"/>
      <c r="F386" s="11"/>
    </row>
    <row r="387" spans="1:6" ht="15" hidden="1">
      <c r="A387" s="33" t="s">
        <v>752</v>
      </c>
      <c r="B387" s="34" t="s">
        <v>753</v>
      </c>
      <c r="C387" s="16"/>
      <c r="D387" s="11"/>
      <c r="E387" s="11"/>
      <c r="F387" s="11"/>
    </row>
    <row r="388" spans="1:6" ht="15" hidden="1">
      <c r="A388" s="33" t="s">
        <v>754</v>
      </c>
      <c r="B388" s="34" t="s">
        <v>755</v>
      </c>
      <c r="C388" s="16"/>
      <c r="D388" s="11"/>
      <c r="E388" s="11"/>
      <c r="F388" s="11"/>
    </row>
    <row r="389" spans="1:6" ht="15" hidden="1">
      <c r="A389" s="33" t="s">
        <v>756</v>
      </c>
      <c r="B389" s="34" t="s">
        <v>757</v>
      </c>
      <c r="C389" s="16"/>
      <c r="D389" s="11"/>
      <c r="E389" s="11"/>
      <c r="F389" s="11"/>
    </row>
    <row r="390" spans="1:6" ht="15" hidden="1">
      <c r="A390" s="33" t="s">
        <v>758</v>
      </c>
      <c r="B390" s="34" t="s">
        <v>759</v>
      </c>
      <c r="C390" s="16"/>
      <c r="D390" s="11"/>
      <c r="E390" s="11"/>
      <c r="F390" s="11"/>
    </row>
    <row r="391" spans="1:6" ht="15" hidden="1">
      <c r="A391" s="33" t="s">
        <v>760</v>
      </c>
      <c r="B391" s="34" t="s">
        <v>761</v>
      </c>
      <c r="C391" s="16"/>
      <c r="D391" s="11"/>
      <c r="E391" s="11"/>
      <c r="F391" s="11"/>
    </row>
    <row r="392" spans="1:6" ht="15" hidden="1">
      <c r="A392" s="33" t="s">
        <v>762</v>
      </c>
      <c r="B392" s="34" t="s">
        <v>763</v>
      </c>
      <c r="C392" s="16"/>
      <c r="D392" s="11"/>
      <c r="E392" s="11"/>
      <c r="F392" s="11"/>
    </row>
    <row r="393" spans="1:6" ht="15" hidden="1">
      <c r="A393" s="33" t="s">
        <v>764</v>
      </c>
      <c r="B393" s="34" t="s">
        <v>54</v>
      </c>
      <c r="C393" s="16"/>
      <c r="D393" s="11"/>
      <c r="E393" s="11"/>
      <c r="F393" s="11"/>
    </row>
    <row r="394" spans="1:6" ht="15" hidden="1">
      <c r="A394" s="33" t="s">
        <v>765</v>
      </c>
      <c r="B394" s="34" t="s">
        <v>56</v>
      </c>
      <c r="C394" s="16"/>
      <c r="D394" s="11"/>
      <c r="E394" s="11"/>
      <c r="F394" s="11"/>
    </row>
    <row r="395" spans="1:6" ht="15" hidden="1">
      <c r="A395" s="33" t="s">
        <v>766</v>
      </c>
      <c r="B395" s="34" t="s">
        <v>767</v>
      </c>
      <c r="C395" s="16"/>
      <c r="D395" s="11"/>
      <c r="E395" s="11"/>
      <c r="F395" s="11"/>
    </row>
    <row r="396" spans="1:6" ht="15" hidden="1">
      <c r="A396" s="33" t="s">
        <v>768</v>
      </c>
      <c r="B396" s="34" t="s">
        <v>769</v>
      </c>
      <c r="C396" s="16"/>
      <c r="D396" s="11"/>
      <c r="E396" s="11"/>
      <c r="F396" s="11"/>
    </row>
    <row r="397" spans="1:6" ht="15" hidden="1">
      <c r="A397" s="33" t="s">
        <v>770</v>
      </c>
      <c r="B397" s="34" t="s">
        <v>771</v>
      </c>
      <c r="C397" s="16"/>
      <c r="D397" s="11"/>
      <c r="E397" s="11"/>
      <c r="F397" s="11"/>
    </row>
    <row r="398" spans="1:6" ht="15" hidden="1">
      <c r="A398" s="33" t="s">
        <v>772</v>
      </c>
      <c r="B398" s="34" t="s">
        <v>773</v>
      </c>
      <c r="C398" s="16"/>
      <c r="D398" s="11"/>
      <c r="E398" s="11"/>
      <c r="F398" s="11"/>
    </row>
    <row r="399" spans="1:6" ht="15" hidden="1">
      <c r="A399" s="33" t="s">
        <v>774</v>
      </c>
      <c r="B399" s="34" t="s">
        <v>775</v>
      </c>
      <c r="C399" s="16"/>
      <c r="D399" s="11"/>
      <c r="E399" s="11"/>
      <c r="F399" s="11"/>
    </row>
    <row r="400" spans="1:6" ht="15" hidden="1">
      <c r="A400" s="33" t="s">
        <v>776</v>
      </c>
      <c r="B400" s="34" t="s">
        <v>777</v>
      </c>
      <c r="C400" s="16"/>
      <c r="D400" s="11"/>
      <c r="E400" s="11"/>
      <c r="F400" s="11"/>
    </row>
    <row r="401" spans="1:6" ht="15" hidden="1">
      <c r="A401" s="33" t="s">
        <v>778</v>
      </c>
      <c r="B401" s="34" t="s">
        <v>779</v>
      </c>
      <c r="C401" s="16"/>
      <c r="D401" s="11"/>
      <c r="E401" s="11"/>
      <c r="F401" s="11"/>
    </row>
    <row r="402" spans="1:6" ht="15" hidden="1">
      <c r="A402" s="33" t="s">
        <v>780</v>
      </c>
      <c r="B402" s="34" t="s">
        <v>781</v>
      </c>
      <c r="C402" s="16"/>
      <c r="D402" s="11"/>
      <c r="E402" s="11"/>
      <c r="F402" s="11"/>
    </row>
    <row r="403" spans="1:6" ht="15" hidden="1">
      <c r="A403" s="33" t="s">
        <v>782</v>
      </c>
      <c r="B403" s="34" t="s">
        <v>783</v>
      </c>
      <c r="C403" s="16"/>
      <c r="D403" s="11"/>
      <c r="E403" s="11"/>
      <c r="F403" s="11"/>
    </row>
    <row r="404" spans="1:6" ht="15" hidden="1">
      <c r="A404" s="33" t="s">
        <v>784</v>
      </c>
      <c r="B404" s="34" t="s">
        <v>785</v>
      </c>
      <c r="C404" s="16"/>
      <c r="D404" s="11"/>
      <c r="E404" s="11"/>
      <c r="F404" s="11"/>
    </row>
    <row r="405" spans="1:6" ht="15">
      <c r="A405" s="33" t="s">
        <v>786</v>
      </c>
      <c r="B405" s="34" t="s">
        <v>787</v>
      </c>
      <c r="C405" s="16"/>
      <c r="D405" s="11">
        <v>230.17</v>
      </c>
      <c r="E405" s="11">
        <v>230.17</v>
      </c>
      <c r="F405" s="11"/>
    </row>
    <row r="406" spans="1:6" ht="15">
      <c r="A406" s="33" t="s">
        <v>788</v>
      </c>
      <c r="B406" s="34" t="s">
        <v>789</v>
      </c>
      <c r="C406" s="16"/>
      <c r="D406" s="11">
        <v>5</v>
      </c>
      <c r="E406" s="11"/>
      <c r="F406" s="11">
        <v>5</v>
      </c>
    </row>
    <row r="407" spans="1:6" ht="15" hidden="1">
      <c r="A407" s="33" t="s">
        <v>790</v>
      </c>
      <c r="B407" s="34" t="s">
        <v>791</v>
      </c>
      <c r="C407" s="16"/>
      <c r="D407" s="11"/>
      <c r="E407" s="11"/>
      <c r="F407" s="11"/>
    </row>
    <row r="408" spans="1:6" ht="15" hidden="1">
      <c r="A408" s="33" t="s">
        <v>792</v>
      </c>
      <c r="B408" s="34" t="s">
        <v>793</v>
      </c>
      <c r="C408" s="16"/>
      <c r="D408" s="11"/>
      <c r="E408" s="11"/>
      <c r="F408" s="11"/>
    </row>
    <row r="409" spans="1:6" ht="15" hidden="1">
      <c r="A409" s="33" t="s">
        <v>794</v>
      </c>
      <c r="B409" s="34" t="s">
        <v>795</v>
      </c>
      <c r="C409" s="16"/>
      <c r="D409" s="11"/>
      <c r="E409" s="11"/>
      <c r="F409" s="11"/>
    </row>
    <row r="410" spans="1:6" ht="15" hidden="1">
      <c r="A410" s="33" t="s">
        <v>796</v>
      </c>
      <c r="B410" s="34" t="s">
        <v>797</v>
      </c>
      <c r="C410" s="16"/>
      <c r="D410" s="11"/>
      <c r="E410" s="11"/>
      <c r="F410" s="11"/>
    </row>
    <row r="411" spans="1:6" ht="15" hidden="1">
      <c r="A411" s="33" t="s">
        <v>798</v>
      </c>
      <c r="B411" s="34" t="s">
        <v>799</v>
      </c>
      <c r="C411" s="16"/>
      <c r="D411" s="11"/>
      <c r="E411" s="11"/>
      <c r="F411" s="11"/>
    </row>
    <row r="412" spans="1:6" ht="15" hidden="1">
      <c r="A412" s="33" t="s">
        <v>800</v>
      </c>
      <c r="B412" s="34" t="s">
        <v>801</v>
      </c>
      <c r="C412" s="16"/>
      <c r="D412" s="11"/>
      <c r="E412" s="11"/>
      <c r="F412" s="11"/>
    </row>
    <row r="413" spans="1:6" ht="15" hidden="1">
      <c r="A413" s="33" t="s">
        <v>802</v>
      </c>
      <c r="B413" s="34" t="s">
        <v>803</v>
      </c>
      <c r="C413" s="16"/>
      <c r="D413" s="11"/>
      <c r="E413" s="11"/>
      <c r="F413" s="11"/>
    </row>
    <row r="414" spans="1:6" ht="15" hidden="1">
      <c r="A414" s="33" t="s">
        <v>804</v>
      </c>
      <c r="B414" s="34" t="s">
        <v>805</v>
      </c>
      <c r="C414" s="16"/>
      <c r="D414" s="11"/>
      <c r="E414" s="11"/>
      <c r="F414" s="11"/>
    </row>
    <row r="415" spans="1:6" ht="15" hidden="1">
      <c r="A415" s="33" t="s">
        <v>806</v>
      </c>
      <c r="B415" s="34" t="s">
        <v>807</v>
      </c>
      <c r="C415" s="16"/>
      <c r="D415" s="11"/>
      <c r="E415" s="11"/>
      <c r="F415" s="11"/>
    </row>
    <row r="416" spans="1:6" ht="15" hidden="1">
      <c r="A416" s="33" t="s">
        <v>808</v>
      </c>
      <c r="B416" s="34" t="s">
        <v>54</v>
      </c>
      <c r="C416" s="16"/>
      <c r="D416" s="11"/>
      <c r="E416" s="11"/>
      <c r="F416" s="11"/>
    </row>
    <row r="417" spans="1:6" ht="15" hidden="1">
      <c r="A417" s="33" t="s">
        <v>809</v>
      </c>
      <c r="B417" s="34" t="s">
        <v>810</v>
      </c>
      <c r="C417" s="16"/>
      <c r="D417" s="11"/>
      <c r="E417" s="11"/>
      <c r="F417" s="11"/>
    </row>
    <row r="418" spans="1:6" ht="15" hidden="1">
      <c r="A418" s="33" t="s">
        <v>811</v>
      </c>
      <c r="B418" s="34" t="s">
        <v>812</v>
      </c>
      <c r="C418" s="16"/>
      <c r="D418" s="11"/>
      <c r="E418" s="11"/>
      <c r="F418" s="11"/>
    </row>
    <row r="419" spans="1:6" ht="15" hidden="1">
      <c r="A419" s="33" t="s">
        <v>813</v>
      </c>
      <c r="B419" s="34" t="s">
        <v>814</v>
      </c>
      <c r="C419" s="16"/>
      <c r="D419" s="11"/>
      <c r="E419" s="11"/>
      <c r="F419" s="11"/>
    </row>
    <row r="420" spans="1:6" ht="15" hidden="1">
      <c r="A420" s="33" t="s">
        <v>815</v>
      </c>
      <c r="B420" s="34" t="s">
        <v>816</v>
      </c>
      <c r="C420" s="16"/>
      <c r="D420" s="11"/>
      <c r="E420" s="11"/>
      <c r="F420" s="11"/>
    </row>
    <row r="421" spans="1:6" ht="15" hidden="1">
      <c r="A421" s="33" t="s">
        <v>817</v>
      </c>
      <c r="B421" s="34" t="s">
        <v>818</v>
      </c>
      <c r="C421" s="16"/>
      <c r="D421" s="11"/>
      <c r="E421" s="11"/>
      <c r="F421" s="11"/>
    </row>
    <row r="422" spans="1:6" ht="15" hidden="1">
      <c r="A422" s="33" t="s">
        <v>819</v>
      </c>
      <c r="B422" s="34" t="s">
        <v>820</v>
      </c>
      <c r="C422" s="16"/>
      <c r="D422" s="11"/>
      <c r="E422" s="11"/>
      <c r="F422" s="11"/>
    </row>
    <row r="423" spans="1:6" ht="15" hidden="1">
      <c r="A423" s="33" t="s">
        <v>821</v>
      </c>
      <c r="B423" s="34" t="s">
        <v>822</v>
      </c>
      <c r="C423" s="16"/>
      <c r="D423" s="11"/>
      <c r="E423" s="11"/>
      <c r="F423" s="11"/>
    </row>
    <row r="424" spans="1:6" ht="15" hidden="1">
      <c r="A424" s="33" t="s">
        <v>823</v>
      </c>
      <c r="B424" s="34" t="s">
        <v>824</v>
      </c>
      <c r="C424" s="16"/>
      <c r="D424" s="11"/>
      <c r="E424" s="11"/>
      <c r="F424" s="11"/>
    </row>
    <row r="425" spans="1:6" ht="15" hidden="1">
      <c r="A425" s="33" t="s">
        <v>825</v>
      </c>
      <c r="B425" s="34" t="s">
        <v>826</v>
      </c>
      <c r="C425" s="16"/>
      <c r="D425" s="11"/>
      <c r="E425" s="11"/>
      <c r="F425" s="11"/>
    </row>
    <row r="426" spans="1:6" ht="15" hidden="1">
      <c r="A426" s="33" t="s">
        <v>827</v>
      </c>
      <c r="B426" s="34" t="s">
        <v>828</v>
      </c>
      <c r="C426" s="16"/>
      <c r="D426" s="11"/>
      <c r="E426" s="11"/>
      <c r="F426" s="11"/>
    </row>
    <row r="427" spans="1:6" ht="15" hidden="1">
      <c r="A427" s="33" t="s">
        <v>829</v>
      </c>
      <c r="B427" s="34" t="s">
        <v>830</v>
      </c>
      <c r="C427" s="16"/>
      <c r="D427" s="11"/>
      <c r="E427" s="11"/>
      <c r="F427" s="11"/>
    </row>
    <row r="428" spans="1:6" ht="15" hidden="1">
      <c r="A428" s="33" t="s">
        <v>831</v>
      </c>
      <c r="B428" s="34" t="s">
        <v>832</v>
      </c>
      <c r="C428" s="16"/>
      <c r="D428" s="11"/>
      <c r="E428" s="11"/>
      <c r="F428" s="11"/>
    </row>
    <row r="429" spans="1:6" ht="15" hidden="1">
      <c r="A429" s="33" t="s">
        <v>833</v>
      </c>
      <c r="B429" s="34" t="s">
        <v>834</v>
      </c>
      <c r="C429" s="16"/>
      <c r="D429" s="11"/>
      <c r="E429" s="11"/>
      <c r="F429" s="11"/>
    </row>
    <row r="430" spans="1:6" ht="15" hidden="1">
      <c r="A430" s="33" t="s">
        <v>835</v>
      </c>
      <c r="B430" s="34" t="s">
        <v>836</v>
      </c>
      <c r="C430" s="16"/>
      <c r="D430" s="11"/>
      <c r="E430" s="11"/>
      <c r="F430" s="11"/>
    </row>
    <row r="431" spans="1:6" ht="15" hidden="1">
      <c r="A431" s="33" t="s">
        <v>837</v>
      </c>
      <c r="B431" s="34" t="s">
        <v>838</v>
      </c>
      <c r="C431" s="16"/>
      <c r="D431" s="11"/>
      <c r="E431" s="11"/>
      <c r="F431" s="11"/>
    </row>
    <row r="432" spans="1:6" ht="15" hidden="1">
      <c r="A432" s="33" t="s">
        <v>839</v>
      </c>
      <c r="B432" s="34" t="s">
        <v>840</v>
      </c>
      <c r="C432" s="16"/>
      <c r="D432" s="11"/>
      <c r="E432" s="11"/>
      <c r="F432" s="11"/>
    </row>
    <row r="433" spans="1:6" ht="15" hidden="1">
      <c r="A433" s="33" t="s">
        <v>841</v>
      </c>
      <c r="B433" s="34" t="s">
        <v>842</v>
      </c>
      <c r="C433" s="16"/>
      <c r="D433" s="11"/>
      <c r="E433" s="11"/>
      <c r="F433" s="11"/>
    </row>
    <row r="434" spans="1:6" ht="15" hidden="1">
      <c r="A434" s="33" t="s">
        <v>843</v>
      </c>
      <c r="B434" s="34" t="s">
        <v>844</v>
      </c>
      <c r="C434" s="16"/>
      <c r="D434" s="11"/>
      <c r="E434" s="11"/>
      <c r="F434" s="11"/>
    </row>
    <row r="435" spans="1:6" ht="15">
      <c r="A435" s="33" t="s">
        <v>845</v>
      </c>
      <c r="B435" s="34" t="s">
        <v>846</v>
      </c>
      <c r="C435" s="16">
        <v>10</v>
      </c>
      <c r="D435" s="11"/>
      <c r="E435" s="11"/>
      <c r="F435" s="11"/>
    </row>
    <row r="436" spans="1:6" ht="15" hidden="1">
      <c r="A436" s="33" t="s">
        <v>847</v>
      </c>
      <c r="B436" s="34" t="s">
        <v>848</v>
      </c>
      <c r="C436" s="16"/>
      <c r="D436" s="11"/>
      <c r="E436" s="11"/>
      <c r="F436" s="11"/>
    </row>
    <row r="437" spans="1:6" ht="15" hidden="1">
      <c r="A437" s="33" t="s">
        <v>849</v>
      </c>
      <c r="B437" s="34" t="s">
        <v>54</v>
      </c>
      <c r="C437" s="16"/>
      <c r="D437" s="11"/>
      <c r="E437" s="11"/>
      <c r="F437" s="11"/>
    </row>
    <row r="438" spans="1:6" ht="15" hidden="1">
      <c r="A438" s="33" t="s">
        <v>850</v>
      </c>
      <c r="B438" s="34" t="s">
        <v>851</v>
      </c>
      <c r="C438" s="16"/>
      <c r="D438" s="11"/>
      <c r="E438" s="11"/>
      <c r="F438" s="11"/>
    </row>
    <row r="439" spans="1:6" ht="15" hidden="1">
      <c r="A439" s="33" t="s">
        <v>852</v>
      </c>
      <c r="B439" s="34" t="s">
        <v>853</v>
      </c>
      <c r="C439" s="16"/>
      <c r="D439" s="11"/>
      <c r="E439" s="11"/>
      <c r="F439" s="11"/>
    </row>
    <row r="440" spans="1:6" ht="15" hidden="1">
      <c r="A440" s="33" t="s">
        <v>854</v>
      </c>
      <c r="B440" s="34" t="s">
        <v>855</v>
      </c>
      <c r="C440" s="16"/>
      <c r="D440" s="11"/>
      <c r="E440" s="11"/>
      <c r="F440" s="11"/>
    </row>
    <row r="441" spans="1:6" ht="15" hidden="1">
      <c r="A441" s="33" t="s">
        <v>856</v>
      </c>
      <c r="B441" s="34" t="s">
        <v>857</v>
      </c>
      <c r="C441" s="16"/>
      <c r="D441" s="11"/>
      <c r="E441" s="11"/>
      <c r="F441" s="11"/>
    </row>
    <row r="442" spans="1:6" ht="15" hidden="1">
      <c r="A442" s="33" t="s">
        <v>858</v>
      </c>
      <c r="B442" s="34" t="s">
        <v>859</v>
      </c>
      <c r="C442" s="16"/>
      <c r="D442" s="11"/>
      <c r="E442" s="11"/>
      <c r="F442" s="11"/>
    </row>
    <row r="443" spans="1:6" ht="15" hidden="1">
      <c r="A443" s="33" t="s">
        <v>860</v>
      </c>
      <c r="B443" s="34" t="s">
        <v>861</v>
      </c>
      <c r="C443" s="16"/>
      <c r="D443" s="11"/>
      <c r="E443" s="11"/>
      <c r="F443" s="11"/>
    </row>
    <row r="444" spans="1:6" ht="15" hidden="1">
      <c r="A444" s="33" t="s">
        <v>862</v>
      </c>
      <c r="B444" s="34" t="s">
        <v>863</v>
      </c>
      <c r="C444" s="16"/>
      <c r="D444" s="11"/>
      <c r="E444" s="11"/>
      <c r="F444" s="11"/>
    </row>
    <row r="445" spans="1:6" ht="15" hidden="1">
      <c r="A445" s="33" t="s">
        <v>864</v>
      </c>
      <c r="B445" s="34" t="s">
        <v>865</v>
      </c>
      <c r="C445" s="16"/>
      <c r="D445" s="11"/>
      <c r="E445" s="11"/>
      <c r="F445" s="11"/>
    </row>
    <row r="446" spans="1:6" ht="15" hidden="1">
      <c r="A446" s="33" t="s">
        <v>866</v>
      </c>
      <c r="B446" s="34" t="s">
        <v>54</v>
      </c>
      <c r="C446" s="16"/>
      <c r="D446" s="11"/>
      <c r="E446" s="11"/>
      <c r="F446" s="11"/>
    </row>
    <row r="447" spans="1:6" ht="15" hidden="1">
      <c r="A447" s="33" t="s">
        <v>867</v>
      </c>
      <c r="B447" s="34" t="s">
        <v>868</v>
      </c>
      <c r="C447" s="16"/>
      <c r="D447" s="11"/>
      <c r="E447" s="11"/>
      <c r="F447" s="11"/>
    </row>
    <row r="448" spans="1:6" ht="15" hidden="1">
      <c r="A448" s="33" t="s">
        <v>869</v>
      </c>
      <c r="B448" s="34" t="s">
        <v>870</v>
      </c>
      <c r="C448" s="16"/>
      <c r="D448" s="11"/>
      <c r="E448" s="11"/>
      <c r="F448" s="11"/>
    </row>
    <row r="449" spans="1:6" ht="15" hidden="1">
      <c r="A449" s="33" t="s">
        <v>871</v>
      </c>
      <c r="B449" s="34" t="s">
        <v>54</v>
      </c>
      <c r="C449" s="16"/>
      <c r="D449" s="11"/>
      <c r="E449" s="11"/>
      <c r="F449" s="11"/>
    </row>
    <row r="450" spans="1:6" ht="15" hidden="1">
      <c r="A450" s="33" t="s">
        <v>872</v>
      </c>
      <c r="B450" s="34" t="s">
        <v>873</v>
      </c>
      <c r="C450" s="16"/>
      <c r="D450" s="11"/>
      <c r="E450" s="11"/>
      <c r="F450" s="11"/>
    </row>
    <row r="451" spans="1:6" ht="15" hidden="1">
      <c r="A451" s="33" t="s">
        <v>874</v>
      </c>
      <c r="B451" s="34" t="s">
        <v>875</v>
      </c>
      <c r="C451" s="16"/>
      <c r="D451" s="11"/>
      <c r="E451" s="11"/>
      <c r="F451" s="11"/>
    </row>
    <row r="452" spans="1:6" ht="15" hidden="1">
      <c r="A452" s="33" t="s">
        <v>876</v>
      </c>
      <c r="B452" s="34" t="s">
        <v>877</v>
      </c>
      <c r="C452" s="16"/>
      <c r="D452" s="11"/>
      <c r="E452" s="11"/>
      <c r="F452" s="11"/>
    </row>
    <row r="453" spans="1:6" ht="15" hidden="1">
      <c r="A453" s="33" t="s">
        <v>878</v>
      </c>
      <c r="B453" s="34" t="s">
        <v>879</v>
      </c>
      <c r="C453" s="16"/>
      <c r="D453" s="11"/>
      <c r="E453" s="11"/>
      <c r="F453" s="11"/>
    </row>
    <row r="454" spans="1:6" ht="15" hidden="1">
      <c r="A454" s="33" t="s">
        <v>880</v>
      </c>
      <c r="B454" s="34" t="s">
        <v>881</v>
      </c>
      <c r="C454" s="16"/>
      <c r="D454" s="11"/>
      <c r="E454" s="11"/>
      <c r="F454" s="11"/>
    </row>
    <row r="455" spans="1:6" ht="15" hidden="1">
      <c r="A455" s="33" t="s">
        <v>882</v>
      </c>
      <c r="B455" s="34" t="s">
        <v>883</v>
      </c>
      <c r="C455" s="16"/>
      <c r="D455" s="11"/>
      <c r="E455" s="11"/>
      <c r="F455" s="11"/>
    </row>
    <row r="456" spans="1:6" ht="15" hidden="1">
      <c r="A456" s="33" t="s">
        <v>884</v>
      </c>
      <c r="B456" s="34" t="s">
        <v>885</v>
      </c>
      <c r="C456" s="16"/>
      <c r="D456" s="11"/>
      <c r="E456" s="11"/>
      <c r="F456" s="11"/>
    </row>
    <row r="457" spans="1:6" ht="15" hidden="1">
      <c r="A457" s="33" t="s">
        <v>886</v>
      </c>
      <c r="B457" s="34" t="s">
        <v>887</v>
      </c>
      <c r="C457" s="16"/>
      <c r="D457" s="11"/>
      <c r="E457" s="11"/>
      <c r="F457" s="11"/>
    </row>
    <row r="458" spans="1:6" ht="15" hidden="1">
      <c r="A458" s="33" t="s">
        <v>888</v>
      </c>
      <c r="B458" s="34" t="s">
        <v>54</v>
      </c>
      <c r="C458" s="16"/>
      <c r="D458" s="11"/>
      <c r="E458" s="11"/>
      <c r="F458" s="11"/>
    </row>
    <row r="459" spans="1:6" ht="15" hidden="1">
      <c r="A459" s="33" t="s">
        <v>889</v>
      </c>
      <c r="B459" s="34" t="s">
        <v>890</v>
      </c>
      <c r="C459" s="16"/>
      <c r="D459" s="11"/>
      <c r="E459" s="11"/>
      <c r="F459" s="11"/>
    </row>
    <row r="460" spans="1:6" ht="15" hidden="1">
      <c r="A460" s="33" t="s">
        <v>891</v>
      </c>
      <c r="B460" s="34" t="s">
        <v>892</v>
      </c>
      <c r="C460" s="16"/>
      <c r="D460" s="11"/>
      <c r="E460" s="11"/>
      <c r="F460" s="11"/>
    </row>
    <row r="461" spans="1:6" ht="15" hidden="1">
      <c r="A461" s="33" t="s">
        <v>893</v>
      </c>
      <c r="B461" s="34" t="s">
        <v>894</v>
      </c>
      <c r="C461" s="16"/>
      <c r="D461" s="11"/>
      <c r="E461" s="11"/>
      <c r="F461" s="11"/>
    </row>
    <row r="462" spans="1:6" ht="15" hidden="1">
      <c r="A462" s="33" t="s">
        <v>895</v>
      </c>
      <c r="B462" s="34" t="s">
        <v>92</v>
      </c>
      <c r="C462" s="16"/>
      <c r="D462" s="11"/>
      <c r="E462" s="11"/>
      <c r="F462" s="11"/>
    </row>
    <row r="463" spans="1:6" ht="15" hidden="1">
      <c r="A463" s="33" t="s">
        <v>896</v>
      </c>
      <c r="B463" s="34" t="s">
        <v>897</v>
      </c>
      <c r="C463" s="16"/>
      <c r="D463" s="11"/>
      <c r="E463" s="11"/>
      <c r="F463" s="11"/>
    </row>
    <row r="464" spans="1:6" ht="15" hidden="1">
      <c r="A464" s="33" t="s">
        <v>898</v>
      </c>
      <c r="B464" s="34" t="s">
        <v>899</v>
      </c>
      <c r="C464" s="16"/>
      <c r="D464" s="11"/>
      <c r="E464" s="11"/>
      <c r="F464" s="11"/>
    </row>
    <row r="465" spans="1:6" ht="15" hidden="1">
      <c r="A465" s="33" t="s">
        <v>900</v>
      </c>
      <c r="B465" s="34" t="s">
        <v>54</v>
      </c>
      <c r="C465" s="16"/>
      <c r="D465" s="11"/>
      <c r="E465" s="11"/>
      <c r="F465" s="11"/>
    </row>
    <row r="466" spans="1:6" ht="15" hidden="1">
      <c r="A466" s="33" t="s">
        <v>901</v>
      </c>
      <c r="B466" s="34" t="s">
        <v>902</v>
      </c>
      <c r="C466" s="16"/>
      <c r="D466" s="11"/>
      <c r="E466" s="11"/>
      <c r="F466" s="11"/>
    </row>
    <row r="467" spans="1:6" ht="15" hidden="1">
      <c r="A467" s="33" t="s">
        <v>903</v>
      </c>
      <c r="B467" s="34" t="s">
        <v>904</v>
      </c>
      <c r="C467" s="16"/>
      <c r="D467" s="11"/>
      <c r="E467" s="11"/>
      <c r="F467" s="11"/>
    </row>
    <row r="468" spans="1:6" ht="15" hidden="1">
      <c r="A468" s="33" t="s">
        <v>905</v>
      </c>
      <c r="B468" s="34" t="s">
        <v>906</v>
      </c>
      <c r="C468" s="16"/>
      <c r="D468" s="11"/>
      <c r="E468" s="11"/>
      <c r="F468" s="11"/>
    </row>
    <row r="469" spans="1:6" ht="15" hidden="1">
      <c r="A469" s="33" t="s">
        <v>907</v>
      </c>
      <c r="B469" s="34" t="s">
        <v>908</v>
      </c>
      <c r="C469" s="16"/>
      <c r="D469" s="11"/>
      <c r="E469" s="11"/>
      <c r="F469" s="11"/>
    </row>
    <row r="470" spans="1:6" ht="15" hidden="1">
      <c r="A470" s="33" t="s">
        <v>909</v>
      </c>
      <c r="B470" s="34" t="s">
        <v>54</v>
      </c>
      <c r="C470" s="16"/>
      <c r="D470" s="11"/>
      <c r="E470" s="11"/>
      <c r="F470" s="11"/>
    </row>
    <row r="471" spans="1:6" ht="15" hidden="1">
      <c r="A471" s="33" t="s">
        <v>910</v>
      </c>
      <c r="B471" s="34" t="s">
        <v>911</v>
      </c>
      <c r="C471" s="16"/>
      <c r="D471" s="11"/>
      <c r="E471" s="11"/>
      <c r="F471" s="11"/>
    </row>
    <row r="472" spans="1:6" ht="15">
      <c r="A472" s="33" t="s">
        <v>912</v>
      </c>
      <c r="B472" s="34" t="s">
        <v>913</v>
      </c>
      <c r="C472" s="16">
        <v>26</v>
      </c>
      <c r="D472" s="11">
        <f>D479</f>
        <v>51.92</v>
      </c>
      <c r="E472" s="11"/>
      <c r="F472" s="11"/>
    </row>
    <row r="473" spans="1:6" ht="15" hidden="1">
      <c r="A473" s="33" t="s">
        <v>914</v>
      </c>
      <c r="B473" s="34" t="s">
        <v>915</v>
      </c>
      <c r="C473" s="16"/>
      <c r="D473" s="11"/>
      <c r="E473" s="11"/>
      <c r="F473" s="11"/>
    </row>
    <row r="474" spans="1:6" ht="15" hidden="1">
      <c r="A474" s="33" t="s">
        <v>916</v>
      </c>
      <c r="B474" s="34" t="s">
        <v>917</v>
      </c>
      <c r="C474" s="16"/>
      <c r="D474" s="11"/>
      <c r="E474" s="11"/>
      <c r="F474" s="11"/>
    </row>
    <row r="475" spans="1:6" ht="15" hidden="1">
      <c r="A475" s="33" t="s">
        <v>918</v>
      </c>
      <c r="B475" s="34" t="s">
        <v>919</v>
      </c>
      <c r="C475" s="16"/>
      <c r="D475" s="11"/>
      <c r="E475" s="11"/>
      <c r="F475" s="11"/>
    </row>
    <row r="476" spans="1:6" ht="15" hidden="1">
      <c r="A476" s="33" t="s">
        <v>920</v>
      </c>
      <c r="B476" s="34" t="s">
        <v>921</v>
      </c>
      <c r="C476" s="16"/>
      <c r="D476" s="11"/>
      <c r="E476" s="11"/>
      <c r="F476" s="11"/>
    </row>
    <row r="477" spans="1:6" ht="15" hidden="1">
      <c r="A477" s="33" t="s">
        <v>922</v>
      </c>
      <c r="B477" s="34" t="s">
        <v>923</v>
      </c>
      <c r="C477" s="16"/>
      <c r="D477" s="11"/>
      <c r="E477" s="11"/>
      <c r="F477" s="11"/>
    </row>
    <row r="478" spans="1:6" ht="15" hidden="1">
      <c r="A478" s="33" t="s">
        <v>924</v>
      </c>
      <c r="B478" s="34" t="s">
        <v>925</v>
      </c>
      <c r="C478" s="16"/>
      <c r="D478" s="11"/>
      <c r="E478" s="11"/>
      <c r="F478" s="11"/>
    </row>
    <row r="479" spans="1:6" ht="15">
      <c r="A479" s="33" t="s">
        <v>926</v>
      </c>
      <c r="B479" s="34" t="s">
        <v>927</v>
      </c>
      <c r="C479" s="16"/>
      <c r="D479" s="11">
        <v>51.92</v>
      </c>
      <c r="E479" s="11">
        <v>51.92</v>
      </c>
      <c r="F479" s="11"/>
    </row>
    <row r="480" spans="1:6" ht="15" hidden="1">
      <c r="A480" s="33" t="s">
        <v>928</v>
      </c>
      <c r="B480" s="34" t="s">
        <v>929</v>
      </c>
      <c r="C480" s="16"/>
      <c r="D480" s="11"/>
      <c r="E480" s="11"/>
      <c r="F480" s="11"/>
    </row>
    <row r="481" spans="1:6" ht="15" hidden="1">
      <c r="A481" s="33" t="s">
        <v>930</v>
      </c>
      <c r="B481" s="34" t="s">
        <v>931</v>
      </c>
      <c r="C481" s="16"/>
      <c r="D481" s="11"/>
      <c r="E481" s="11"/>
      <c r="F481" s="11"/>
    </row>
    <row r="482" spans="1:6" ht="15" hidden="1">
      <c r="A482" s="33" t="s">
        <v>932</v>
      </c>
      <c r="B482" s="34" t="s">
        <v>933</v>
      </c>
      <c r="C482" s="16"/>
      <c r="D482" s="11"/>
      <c r="E482" s="11"/>
      <c r="F482" s="11"/>
    </row>
    <row r="483" spans="1:6" ht="15">
      <c r="A483" s="35">
        <v>227</v>
      </c>
      <c r="B483" s="34" t="s">
        <v>27</v>
      </c>
      <c r="C483" s="16">
        <v>15</v>
      </c>
      <c r="D483" s="11">
        <v>18</v>
      </c>
      <c r="E483" s="11"/>
      <c r="F483" s="11">
        <v>18</v>
      </c>
    </row>
    <row r="484" spans="1:6" ht="15">
      <c r="A484" s="35">
        <v>2299901</v>
      </c>
      <c r="B484" s="34" t="s">
        <v>28</v>
      </c>
      <c r="C484" s="16">
        <v>42</v>
      </c>
      <c r="D484" s="11">
        <v>6</v>
      </c>
      <c r="E484" s="11"/>
      <c r="F484" s="11">
        <v>6</v>
      </c>
    </row>
    <row r="485" spans="1:6" ht="15" hidden="1">
      <c r="A485" s="33" t="s">
        <v>934</v>
      </c>
      <c r="B485" s="34" t="s">
        <v>935</v>
      </c>
      <c r="C485" s="16"/>
      <c r="D485" s="11"/>
      <c r="E485" s="11"/>
      <c r="F485" s="11"/>
    </row>
    <row r="486" spans="1:6" ht="15" hidden="1">
      <c r="A486" s="33" t="s">
        <v>936</v>
      </c>
      <c r="B486" s="34" t="s">
        <v>937</v>
      </c>
      <c r="C486" s="16"/>
      <c r="D486" s="11"/>
      <c r="E486" s="11"/>
      <c r="F486" s="11"/>
    </row>
    <row r="487" spans="1:6" ht="15" hidden="1">
      <c r="A487" s="33" t="s">
        <v>938</v>
      </c>
      <c r="B487" s="34" t="s">
        <v>939</v>
      </c>
      <c r="C487" s="16"/>
      <c r="D487" s="11"/>
      <c r="E487" s="11"/>
      <c r="F487" s="11"/>
    </row>
    <row r="488" spans="1:6" ht="15" hidden="1">
      <c r="A488" s="33" t="s">
        <v>940</v>
      </c>
      <c r="B488" s="34" t="s">
        <v>941</v>
      </c>
      <c r="C488" s="16"/>
      <c r="D488" s="11"/>
      <c r="E488" s="11"/>
      <c r="F488" s="11"/>
    </row>
    <row r="489" spans="1:6" ht="15" hidden="1">
      <c r="A489" s="31"/>
      <c r="B489" s="32" t="s">
        <v>942</v>
      </c>
      <c r="C489" s="22"/>
      <c r="D489" s="11"/>
      <c r="E489" s="11"/>
      <c r="F489" s="11"/>
    </row>
    <row r="490" spans="1:6" ht="15" hidden="1">
      <c r="A490" s="33" t="s">
        <v>385</v>
      </c>
      <c r="B490" s="34" t="s">
        <v>386</v>
      </c>
      <c r="C490" s="16"/>
      <c r="D490" s="11"/>
      <c r="E490" s="11"/>
      <c r="F490" s="11"/>
    </row>
    <row r="491" spans="1:6" ht="15" hidden="1">
      <c r="A491" s="33" t="s">
        <v>943</v>
      </c>
      <c r="B491" s="34" t="s">
        <v>944</v>
      </c>
      <c r="C491" s="16"/>
      <c r="D491" s="11"/>
      <c r="E491" s="11"/>
      <c r="F491" s="11"/>
    </row>
    <row r="492" spans="1:6" ht="15" hidden="1">
      <c r="A492" s="33" t="s">
        <v>945</v>
      </c>
      <c r="B492" s="34" t="s">
        <v>946</v>
      </c>
      <c r="C492" s="16"/>
      <c r="D492" s="11"/>
      <c r="E492" s="11"/>
      <c r="F492" s="11"/>
    </row>
    <row r="493" spans="1:6" ht="15" hidden="1">
      <c r="A493" s="33" t="s">
        <v>947</v>
      </c>
      <c r="B493" s="34" t="s">
        <v>948</v>
      </c>
      <c r="C493" s="16"/>
      <c r="D493" s="11"/>
      <c r="E493" s="11"/>
      <c r="F493" s="11"/>
    </row>
    <row r="494" spans="1:6" ht="15" hidden="1">
      <c r="A494" s="33" t="s">
        <v>949</v>
      </c>
      <c r="B494" s="34" t="s">
        <v>950</v>
      </c>
      <c r="C494" s="16"/>
      <c r="D494" s="11"/>
      <c r="E494" s="11"/>
      <c r="F494" s="11"/>
    </row>
    <row r="495" spans="1:6" ht="15" hidden="1">
      <c r="A495" s="33" t="s">
        <v>951</v>
      </c>
      <c r="B495" s="34" t="s">
        <v>952</v>
      </c>
      <c r="C495" s="16"/>
      <c r="D495" s="11"/>
      <c r="E495" s="11"/>
      <c r="F495" s="11"/>
    </row>
    <row r="496" spans="1:6" ht="15" hidden="1">
      <c r="A496" s="33" t="s">
        <v>953</v>
      </c>
      <c r="B496" s="34" t="s">
        <v>948</v>
      </c>
      <c r="C496" s="16"/>
      <c r="D496" s="11"/>
      <c r="E496" s="11"/>
      <c r="F496" s="11"/>
    </row>
    <row r="497" spans="1:6" ht="15" hidden="1">
      <c r="A497" s="33" t="s">
        <v>638</v>
      </c>
      <c r="B497" s="34" t="s">
        <v>639</v>
      </c>
      <c r="C497" s="16"/>
      <c r="D497" s="11"/>
      <c r="E497" s="11"/>
      <c r="F497" s="11"/>
    </row>
    <row r="498" spans="1:6" ht="15" hidden="1">
      <c r="A498" s="33" t="s">
        <v>954</v>
      </c>
      <c r="B498" s="34" t="s">
        <v>955</v>
      </c>
      <c r="C498" s="16"/>
      <c r="D498" s="11"/>
      <c r="E498" s="11"/>
      <c r="F498" s="11"/>
    </row>
    <row r="499" spans="1:6" ht="15" hidden="1">
      <c r="A499" s="33" t="s">
        <v>956</v>
      </c>
      <c r="B499" s="34" t="s">
        <v>957</v>
      </c>
      <c r="C499" s="16"/>
      <c r="D499" s="11"/>
      <c r="E499" s="11"/>
      <c r="F499" s="11"/>
    </row>
    <row r="500" spans="1:6" ht="15" hidden="1">
      <c r="A500" s="33" t="s">
        <v>958</v>
      </c>
      <c r="B500" s="34" t="s">
        <v>959</v>
      </c>
      <c r="C500" s="16"/>
      <c r="D500" s="11"/>
      <c r="E500" s="11"/>
      <c r="F500" s="11"/>
    </row>
    <row r="501" spans="1:6" ht="15" hidden="1">
      <c r="A501" s="33" t="s">
        <v>960</v>
      </c>
      <c r="B501" s="34" t="s">
        <v>961</v>
      </c>
      <c r="C501" s="16"/>
      <c r="D501" s="11"/>
      <c r="E501" s="11"/>
      <c r="F501" s="11"/>
    </row>
    <row r="502" spans="1:6" ht="15" hidden="1">
      <c r="A502" s="33" t="s">
        <v>962</v>
      </c>
      <c r="B502" s="34" t="s">
        <v>963</v>
      </c>
      <c r="C502" s="16"/>
      <c r="D502" s="11"/>
      <c r="E502" s="11"/>
      <c r="F502" s="11"/>
    </row>
    <row r="503" spans="1:6" ht="15" hidden="1">
      <c r="A503" s="33" t="s">
        <v>964</v>
      </c>
      <c r="B503" s="34" t="s">
        <v>965</v>
      </c>
      <c r="C503" s="16"/>
      <c r="D503" s="11"/>
      <c r="E503" s="11"/>
      <c r="F503" s="11"/>
    </row>
    <row r="504" spans="1:6" ht="15" hidden="1">
      <c r="A504" s="33" t="s">
        <v>966</v>
      </c>
      <c r="B504" s="34" t="s">
        <v>967</v>
      </c>
      <c r="C504" s="16"/>
      <c r="D504" s="11"/>
      <c r="E504" s="11"/>
      <c r="F504" s="11"/>
    </row>
    <row r="505" spans="1:6" ht="15" hidden="1">
      <c r="A505" s="33" t="s">
        <v>968</v>
      </c>
      <c r="B505" s="34" t="s">
        <v>969</v>
      </c>
      <c r="C505" s="16"/>
      <c r="D505" s="11"/>
      <c r="E505" s="11"/>
      <c r="F505" s="11"/>
    </row>
    <row r="506" spans="1:6" ht="15" hidden="1">
      <c r="A506" s="33" t="s">
        <v>970</v>
      </c>
      <c r="B506" s="34" t="s">
        <v>971</v>
      </c>
      <c r="C506" s="16"/>
      <c r="D506" s="11"/>
      <c r="E506" s="11"/>
      <c r="F506" s="11"/>
    </row>
    <row r="507" spans="1:6" ht="15" hidden="1">
      <c r="A507" s="33" t="s">
        <v>972</v>
      </c>
      <c r="B507" s="34" t="s">
        <v>973</v>
      </c>
      <c r="C507" s="16"/>
      <c r="D507" s="11"/>
      <c r="E507" s="11"/>
      <c r="F507" s="11"/>
    </row>
    <row r="508" spans="1:6" ht="15" hidden="1">
      <c r="A508" s="33" t="s">
        <v>974</v>
      </c>
      <c r="B508" s="34" t="s">
        <v>975</v>
      </c>
      <c r="C508" s="16"/>
      <c r="D508" s="11"/>
      <c r="E508" s="11"/>
      <c r="F508" s="11"/>
    </row>
    <row r="509" spans="1:6" ht="15" hidden="1">
      <c r="A509" s="33" t="s">
        <v>976</v>
      </c>
      <c r="B509" s="34" t="s">
        <v>977</v>
      </c>
      <c r="C509" s="16"/>
      <c r="D509" s="11"/>
      <c r="E509" s="11"/>
      <c r="F509" s="11"/>
    </row>
    <row r="510" spans="1:6" ht="15" hidden="1">
      <c r="A510" s="33" t="s">
        <v>978</v>
      </c>
      <c r="B510" s="34" t="s">
        <v>979</v>
      </c>
      <c r="C510" s="16"/>
      <c r="D510" s="11"/>
      <c r="E510" s="11"/>
      <c r="F510" s="11"/>
    </row>
    <row r="511" spans="1:6" ht="15" hidden="1">
      <c r="A511" s="33" t="s">
        <v>980</v>
      </c>
      <c r="B511" s="34" t="s">
        <v>981</v>
      </c>
      <c r="C511" s="16"/>
      <c r="D511" s="11"/>
      <c r="E511" s="11"/>
      <c r="F511" s="11"/>
    </row>
    <row r="512" spans="1:6" ht="15" hidden="1">
      <c r="A512" s="33" t="s">
        <v>982</v>
      </c>
      <c r="B512" s="34" t="s">
        <v>983</v>
      </c>
      <c r="C512" s="16"/>
      <c r="D512" s="11"/>
      <c r="E512" s="11"/>
      <c r="F512" s="11"/>
    </row>
    <row r="513" spans="1:6" ht="15" hidden="1">
      <c r="A513" s="33" t="s">
        <v>984</v>
      </c>
      <c r="B513" s="34" t="s">
        <v>985</v>
      </c>
      <c r="C513" s="16"/>
      <c r="D513" s="11"/>
      <c r="E513" s="11"/>
      <c r="F513" s="11"/>
    </row>
    <row r="514" spans="1:6" ht="15" hidden="1">
      <c r="A514" s="33" t="s">
        <v>986</v>
      </c>
      <c r="B514" s="34" t="s">
        <v>987</v>
      </c>
      <c r="C514" s="16"/>
      <c r="D514" s="11"/>
      <c r="E514" s="11"/>
      <c r="F514" s="11"/>
    </row>
    <row r="515" spans="1:6" ht="15" hidden="1">
      <c r="A515" s="33" t="s">
        <v>988</v>
      </c>
      <c r="B515" s="34" t="s">
        <v>989</v>
      </c>
      <c r="C515" s="16"/>
      <c r="D515" s="11"/>
      <c r="E515" s="11"/>
      <c r="F515" s="11"/>
    </row>
    <row r="516" spans="1:6" ht="15" hidden="1">
      <c r="A516" s="33" t="s">
        <v>990</v>
      </c>
      <c r="B516" s="34" t="s">
        <v>991</v>
      </c>
      <c r="C516" s="16"/>
      <c r="D516" s="11"/>
      <c r="E516" s="11"/>
      <c r="F516" s="11"/>
    </row>
    <row r="517" spans="1:6" ht="15" hidden="1">
      <c r="A517" s="33" t="s">
        <v>675</v>
      </c>
      <c r="B517" s="34" t="s">
        <v>676</v>
      </c>
      <c r="C517" s="16"/>
      <c r="D517" s="11"/>
      <c r="E517" s="11"/>
      <c r="F517" s="11"/>
    </row>
    <row r="518" spans="1:6" ht="15" hidden="1">
      <c r="A518" s="33" t="s">
        <v>992</v>
      </c>
      <c r="B518" s="34" t="s">
        <v>993</v>
      </c>
      <c r="C518" s="16"/>
      <c r="D518" s="11"/>
      <c r="E518" s="11"/>
      <c r="F518" s="11"/>
    </row>
    <row r="519" spans="1:6" ht="15" hidden="1">
      <c r="A519" s="33" t="s">
        <v>994</v>
      </c>
      <c r="B519" s="34" t="s">
        <v>948</v>
      </c>
      <c r="C519" s="16"/>
      <c r="D519" s="11"/>
      <c r="E519" s="11"/>
      <c r="F519" s="11"/>
    </row>
    <row r="520" spans="1:6" ht="15" hidden="1">
      <c r="A520" s="33" t="s">
        <v>995</v>
      </c>
      <c r="B520" s="34" t="s">
        <v>996</v>
      </c>
      <c r="C520" s="16"/>
      <c r="D520" s="11"/>
      <c r="E520" s="11"/>
      <c r="F520" s="11"/>
    </row>
    <row r="521" spans="1:6" ht="15" hidden="1">
      <c r="A521" s="33" t="s">
        <v>997</v>
      </c>
      <c r="B521" s="34" t="s">
        <v>998</v>
      </c>
      <c r="C521" s="16"/>
      <c r="D521" s="11"/>
      <c r="E521" s="11"/>
      <c r="F521" s="11"/>
    </row>
    <row r="522" spans="1:6" ht="15" hidden="1">
      <c r="A522" s="33" t="s">
        <v>999</v>
      </c>
      <c r="B522" s="34" t="s">
        <v>1000</v>
      </c>
      <c r="C522" s="16"/>
      <c r="D522" s="11"/>
      <c r="E522" s="11"/>
      <c r="F522" s="11"/>
    </row>
    <row r="523" spans="1:6" ht="15" hidden="1">
      <c r="A523" s="33" t="s">
        <v>1001</v>
      </c>
      <c r="B523" s="34" t="s">
        <v>1002</v>
      </c>
      <c r="C523" s="16"/>
      <c r="D523" s="11"/>
      <c r="E523" s="11"/>
      <c r="F523" s="11"/>
    </row>
    <row r="524" spans="1:6" ht="15" hidden="1">
      <c r="A524" s="33" t="s">
        <v>1003</v>
      </c>
      <c r="B524" s="34" t="s">
        <v>1004</v>
      </c>
      <c r="C524" s="16"/>
      <c r="D524" s="11"/>
      <c r="E524" s="11"/>
      <c r="F524" s="11"/>
    </row>
    <row r="525" spans="1:6" ht="15" hidden="1">
      <c r="A525" s="33" t="s">
        <v>1005</v>
      </c>
      <c r="B525" s="34" t="s">
        <v>1006</v>
      </c>
      <c r="C525" s="16"/>
      <c r="D525" s="11"/>
      <c r="E525" s="11"/>
      <c r="F525" s="11"/>
    </row>
    <row r="526" spans="1:6" ht="15" hidden="1">
      <c r="A526" s="33" t="s">
        <v>1007</v>
      </c>
      <c r="B526" s="34" t="s">
        <v>1008</v>
      </c>
      <c r="C526" s="16"/>
      <c r="D526" s="11"/>
      <c r="E526" s="11"/>
      <c r="F526" s="11"/>
    </row>
    <row r="527" spans="1:6" ht="15" hidden="1">
      <c r="A527" s="33" t="s">
        <v>1009</v>
      </c>
      <c r="B527" s="34" t="s">
        <v>1010</v>
      </c>
      <c r="C527" s="16"/>
      <c r="D527" s="11"/>
      <c r="E527" s="11"/>
      <c r="F527" s="11"/>
    </row>
    <row r="528" spans="1:6" ht="15" hidden="1">
      <c r="A528" s="33" t="s">
        <v>1011</v>
      </c>
      <c r="B528" s="34" t="s">
        <v>1012</v>
      </c>
      <c r="C528" s="16"/>
      <c r="D528" s="11"/>
      <c r="E528" s="11"/>
      <c r="F528" s="11"/>
    </row>
    <row r="529" spans="1:6" ht="15" hidden="1">
      <c r="A529" s="33" t="s">
        <v>1013</v>
      </c>
      <c r="B529" s="34" t="s">
        <v>1014</v>
      </c>
      <c r="C529" s="16"/>
      <c r="D529" s="11"/>
      <c r="E529" s="11"/>
      <c r="F529" s="11"/>
    </row>
    <row r="530" spans="1:6" ht="15" hidden="1">
      <c r="A530" s="33" t="s">
        <v>1015</v>
      </c>
      <c r="B530" s="34" t="s">
        <v>1016</v>
      </c>
      <c r="C530" s="16"/>
      <c r="D530" s="11"/>
      <c r="E530" s="11"/>
      <c r="F530" s="11"/>
    </row>
    <row r="531" spans="1:6" ht="15" hidden="1">
      <c r="A531" s="33" t="s">
        <v>1017</v>
      </c>
      <c r="B531" s="34" t="s">
        <v>1018</v>
      </c>
      <c r="C531" s="16"/>
      <c r="D531" s="11"/>
      <c r="E531" s="11"/>
      <c r="F531" s="11"/>
    </row>
    <row r="532" spans="1:6" ht="15" hidden="1">
      <c r="A532" s="33" t="s">
        <v>1019</v>
      </c>
      <c r="B532" s="34" t="s">
        <v>1020</v>
      </c>
      <c r="C532" s="16"/>
      <c r="D532" s="11"/>
      <c r="E532" s="11"/>
      <c r="F532" s="11"/>
    </row>
    <row r="533" spans="1:6" ht="15" hidden="1">
      <c r="A533" s="33" t="s">
        <v>934</v>
      </c>
      <c r="B533" s="34" t="s">
        <v>935</v>
      </c>
      <c r="C533" s="16"/>
      <c r="D533" s="11"/>
      <c r="E533" s="11"/>
      <c r="F533" s="11"/>
    </row>
    <row r="534" spans="1:6" ht="15" hidden="1">
      <c r="A534" s="33" t="s">
        <v>1021</v>
      </c>
      <c r="B534" s="34" t="s">
        <v>1022</v>
      </c>
      <c r="C534" s="16"/>
      <c r="D534" s="11"/>
      <c r="E534" s="11"/>
      <c r="F534" s="11"/>
    </row>
    <row r="535" spans="1:6" ht="15" hidden="1">
      <c r="A535" s="33" t="s">
        <v>1048</v>
      </c>
      <c r="B535" s="34" t="s">
        <v>1049</v>
      </c>
      <c r="C535" s="16"/>
      <c r="D535" s="11"/>
      <c r="E535" s="11"/>
      <c r="F535" s="11"/>
    </row>
  </sheetData>
  <sheetProtection/>
  <mergeCells count="5">
    <mergeCell ref="A2:F2"/>
    <mergeCell ref="A5:B5"/>
    <mergeCell ref="D5:F5"/>
    <mergeCell ref="C3:C4"/>
    <mergeCell ref="C5:C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80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workbookViewId="0" topLeftCell="D24">
      <selection activeCell="A5" sqref="A5:S57"/>
    </sheetView>
  </sheetViews>
  <sheetFormatPr defaultColWidth="9.00390625" defaultRowHeight="15"/>
  <cols>
    <col min="1" max="1" width="11.00390625" style="0" customWidth="1"/>
    <col min="2" max="2" width="24.140625" style="0" customWidth="1"/>
    <col min="3" max="5" width="12.421875" style="0" customWidth="1"/>
    <col min="6" max="6" width="11.57421875" style="0" customWidth="1"/>
    <col min="7" max="7" width="11.140625" style="0" customWidth="1"/>
    <col min="8" max="8" width="11.421875" style="0" bestFit="1" customWidth="1"/>
    <col min="9" max="9" width="10.421875" style="0" bestFit="1" customWidth="1"/>
    <col min="10" max="10" width="9.421875" style="0" customWidth="1"/>
    <col min="11" max="11" width="10.421875" style="0" bestFit="1" customWidth="1"/>
    <col min="12" max="12" width="9.28125" style="0" customWidth="1"/>
    <col min="13" max="13" width="8.421875" style="0" customWidth="1"/>
    <col min="14" max="14" width="9.421875" style="0" customWidth="1"/>
    <col min="15" max="15" width="7.7109375" style="0" customWidth="1"/>
    <col min="16" max="16" width="9.57421875" style="0" customWidth="1"/>
    <col min="17" max="17" width="9.421875" style="0" bestFit="1" customWidth="1"/>
    <col min="18" max="18" width="8.7109375" style="0" customWidth="1"/>
    <col min="19" max="19" width="9.421875" style="0" bestFit="1" customWidth="1"/>
  </cols>
  <sheetData>
    <row r="1" ht="20.25">
      <c r="A1" s="1" t="s">
        <v>1050</v>
      </c>
    </row>
    <row r="2" spans="1:7" ht="26.25">
      <c r="A2" s="2" t="s">
        <v>1051</v>
      </c>
      <c r="B2" s="2"/>
      <c r="C2" s="2"/>
      <c r="D2" s="2"/>
      <c r="E2" s="2"/>
      <c r="F2" s="2"/>
      <c r="G2" s="2"/>
    </row>
    <row r="4" ht="15.75" customHeight="1">
      <c r="G4" s="5" t="s">
        <v>2</v>
      </c>
    </row>
    <row r="5" spans="1:19" ht="15" customHeight="1">
      <c r="A5" s="58" t="s">
        <v>1052</v>
      </c>
      <c r="B5" s="58"/>
      <c r="C5" s="59" t="s">
        <v>1053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2"/>
    </row>
    <row r="6" spans="1:19" ht="15" customHeight="1">
      <c r="A6" s="61" t="s">
        <v>45</v>
      </c>
      <c r="B6" s="61" t="s">
        <v>46</v>
      </c>
      <c r="C6" s="61" t="s">
        <v>39</v>
      </c>
      <c r="D6" s="59" t="s">
        <v>39</v>
      </c>
      <c r="E6" s="62"/>
      <c r="F6" s="59" t="s">
        <v>1054</v>
      </c>
      <c r="G6" s="62"/>
      <c r="H6" s="59" t="s">
        <v>1055</v>
      </c>
      <c r="I6" s="62"/>
      <c r="J6" s="59" t="s">
        <v>1056</v>
      </c>
      <c r="K6" s="62"/>
      <c r="L6" s="59" t="s">
        <v>1057</v>
      </c>
      <c r="M6" s="62"/>
      <c r="N6" s="59" t="s">
        <v>1058</v>
      </c>
      <c r="O6" s="62"/>
      <c r="P6" s="59" t="s">
        <v>1059</v>
      </c>
      <c r="Q6" s="62"/>
      <c r="R6" s="59" t="s">
        <v>1060</v>
      </c>
      <c r="S6" s="62"/>
    </row>
    <row r="7" spans="1:19" ht="22.5" customHeight="1">
      <c r="A7" s="63"/>
      <c r="B7" s="63"/>
      <c r="C7" s="63"/>
      <c r="D7" s="58" t="s">
        <v>1061</v>
      </c>
      <c r="E7" s="58" t="s">
        <v>1062</v>
      </c>
      <c r="F7" s="58" t="s">
        <v>1061</v>
      </c>
      <c r="G7" s="58" t="s">
        <v>1062</v>
      </c>
      <c r="H7" s="58" t="s">
        <v>1061</v>
      </c>
      <c r="I7" s="58" t="s">
        <v>1062</v>
      </c>
      <c r="J7" s="58" t="s">
        <v>1061</v>
      </c>
      <c r="K7" s="58" t="s">
        <v>1062</v>
      </c>
      <c r="L7" s="58" t="s">
        <v>1061</v>
      </c>
      <c r="M7" s="58" t="s">
        <v>1062</v>
      </c>
      <c r="N7" s="58" t="s">
        <v>1061</v>
      </c>
      <c r="O7" s="58" t="s">
        <v>1062</v>
      </c>
      <c r="P7" s="58" t="s">
        <v>1061</v>
      </c>
      <c r="Q7" s="58" t="s">
        <v>1062</v>
      </c>
      <c r="R7" s="58" t="s">
        <v>1061</v>
      </c>
      <c r="S7" s="58" t="s">
        <v>1062</v>
      </c>
    </row>
    <row r="8" spans="1:19" ht="21.75" customHeight="1">
      <c r="A8" s="58"/>
      <c r="B8" s="58" t="s">
        <v>39</v>
      </c>
      <c r="C8" s="58">
        <f>D8+E8</f>
        <v>15904535.370000001</v>
      </c>
      <c r="D8" s="58">
        <f>F8+H8+J8+L8+N8+P8+R8</f>
        <v>12725587.39</v>
      </c>
      <c r="E8" s="58">
        <f>G8+I8+K8+M8+O8+Q8+S8</f>
        <v>3178947.980000001</v>
      </c>
      <c r="F8" s="58">
        <f>F9+F47</f>
        <v>9323656.68</v>
      </c>
      <c r="G8" s="58">
        <f>G17</f>
        <v>2306414.1800000006</v>
      </c>
      <c r="H8" s="58">
        <f>H9+H47</f>
        <v>540570.82</v>
      </c>
      <c r="I8" s="58">
        <f>I17</f>
        <v>117614.07999999999</v>
      </c>
      <c r="J8" s="58">
        <f>J9+J47</f>
        <v>283760.24</v>
      </c>
      <c r="K8" s="58">
        <f>K17</f>
        <v>104082.92000000001</v>
      </c>
      <c r="L8" s="58">
        <f>L9+L47</f>
        <v>302580.02</v>
      </c>
      <c r="M8" s="58">
        <f>M17</f>
        <v>104797.70000000001</v>
      </c>
      <c r="N8" s="58">
        <f>N9+N47</f>
        <v>1607163.4799999997</v>
      </c>
      <c r="O8" s="58">
        <f>O17</f>
        <v>364203</v>
      </c>
      <c r="P8" s="58">
        <f>P9+P47</f>
        <v>103994.11000000002</v>
      </c>
      <c r="Q8" s="58">
        <f>Q17</f>
        <v>23372.600000000002</v>
      </c>
      <c r="R8" s="58">
        <f>R9+R47</f>
        <v>563862.04</v>
      </c>
      <c r="S8" s="58">
        <f>S17</f>
        <v>158463.5</v>
      </c>
    </row>
    <row r="9" spans="1:19" ht="14.25">
      <c r="A9" s="58" t="s">
        <v>1063</v>
      </c>
      <c r="B9" s="58" t="s">
        <v>1064</v>
      </c>
      <c r="C9" s="58">
        <f aca="true" t="shared" si="0" ref="C9:C16">D9</f>
        <v>6086210.659999999</v>
      </c>
      <c r="D9" s="58">
        <f>F9+H9+J9+L9+N9+P9+R9</f>
        <v>6086210.659999999</v>
      </c>
      <c r="E9" s="58"/>
      <c r="F9" s="58">
        <f>F10+F11+F12+F13+F14+F16</f>
        <v>3109711.17</v>
      </c>
      <c r="G9" s="58"/>
      <c r="H9" s="58">
        <f>H10+H13+H16+H15</f>
        <v>488027.36</v>
      </c>
      <c r="I9" s="58"/>
      <c r="J9" s="58">
        <f>J10+J15+J13+J16</f>
        <v>255408.12</v>
      </c>
      <c r="K9" s="58"/>
      <c r="L9" s="58">
        <f>L10+L15+L13+L16</f>
        <v>272668.38</v>
      </c>
      <c r="M9" s="58"/>
      <c r="N9" s="58">
        <f>N10+N15+N13+N16</f>
        <v>1357155.5699999998</v>
      </c>
      <c r="O9" s="58"/>
      <c r="P9" s="58">
        <f>P10+P15+P16+P13</f>
        <v>93822.76000000001</v>
      </c>
      <c r="Q9" s="58"/>
      <c r="R9" s="58">
        <f>R10+R13+R15+R16</f>
        <v>509417.3</v>
      </c>
      <c r="S9" s="58"/>
    </row>
    <row r="10" spans="1:19" ht="14.25">
      <c r="A10" s="58" t="s">
        <v>1065</v>
      </c>
      <c r="B10" s="58" t="s">
        <v>1066</v>
      </c>
      <c r="C10" s="58">
        <f t="shared" si="0"/>
        <v>2106288</v>
      </c>
      <c r="D10" s="64">
        <f>F10+H10+J10+L10+N10+P10+R10</f>
        <v>2106288</v>
      </c>
      <c r="E10" s="58"/>
      <c r="F10" s="58">
        <f>1106460</f>
        <v>1106460</v>
      </c>
      <c r="G10" s="58"/>
      <c r="H10" s="58">
        <v>168516</v>
      </c>
      <c r="I10" s="58"/>
      <c r="J10" s="58">
        <v>78780</v>
      </c>
      <c r="K10" s="58"/>
      <c r="L10" s="58">
        <v>87696</v>
      </c>
      <c r="M10" s="58"/>
      <c r="N10" s="58">
        <v>457584</v>
      </c>
      <c r="O10" s="58"/>
      <c r="P10" s="58">
        <v>32892</v>
      </c>
      <c r="Q10" s="58"/>
      <c r="R10" s="58">
        <v>174360</v>
      </c>
      <c r="S10" s="58"/>
    </row>
    <row r="11" spans="1:19" ht="14.25">
      <c r="A11" s="58" t="s">
        <v>1067</v>
      </c>
      <c r="B11" s="58" t="s">
        <v>1068</v>
      </c>
      <c r="C11" s="58">
        <f t="shared" si="0"/>
        <v>1117320</v>
      </c>
      <c r="D11" s="64">
        <f>F11</f>
        <v>1117320</v>
      </c>
      <c r="E11" s="58"/>
      <c r="F11" s="58">
        <v>1117320</v>
      </c>
      <c r="G11" s="58"/>
      <c r="H11" s="58"/>
      <c r="I11" s="58"/>
      <c r="J11" s="67"/>
      <c r="K11" s="58"/>
      <c r="L11" s="67"/>
      <c r="M11" s="58"/>
      <c r="N11" s="67"/>
      <c r="O11" s="58"/>
      <c r="P11" s="58"/>
      <c r="Q11" s="58"/>
      <c r="R11" s="58"/>
      <c r="S11" s="58"/>
    </row>
    <row r="12" spans="1:19" ht="14.25">
      <c r="A12" s="58" t="s">
        <v>1069</v>
      </c>
      <c r="B12" s="58" t="s">
        <v>1070</v>
      </c>
      <c r="C12" s="58">
        <f t="shared" si="0"/>
        <v>147869</v>
      </c>
      <c r="D12" s="64">
        <f>F12</f>
        <v>147869</v>
      </c>
      <c r="E12" s="58"/>
      <c r="F12" s="58">
        <v>147869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ht="14.25">
      <c r="A13" s="58" t="s">
        <v>1071</v>
      </c>
      <c r="B13" s="58" t="s">
        <v>1072</v>
      </c>
      <c r="C13" s="58">
        <f t="shared" si="0"/>
        <v>1025265.66</v>
      </c>
      <c r="D13" s="64">
        <f>F13+H13+J13+L13+N13+P13+R13</f>
        <v>1025265.66</v>
      </c>
      <c r="E13" s="58"/>
      <c r="F13" s="58">
        <f>7517.36+12528.93+200462.8+57260.56+670.68+25485.84</f>
        <v>303926.17000000004</v>
      </c>
      <c r="G13" s="58"/>
      <c r="H13" s="58">
        <f>960.77+2241.79+25620.48+4803.84+60103.2+24041.28</f>
        <v>117771.36</v>
      </c>
      <c r="I13" s="58"/>
      <c r="J13" s="58">
        <f>495.43+1156.01+13211.52+2477.16+12264+30660</f>
        <v>60264.12</v>
      </c>
      <c r="K13" s="58"/>
      <c r="L13" s="58">
        <f>534.42+1246.98+14251.2+2672.1+13092.48+32731.2</f>
        <v>64528.380000000005</v>
      </c>
      <c r="M13" s="58"/>
      <c r="N13" s="58">
        <f>2683.8+6262.2+71568+18783.65+66645.12+166612.8</f>
        <v>332555.56999999995</v>
      </c>
      <c r="O13" s="58"/>
      <c r="P13" s="58">
        <f>183.96+429.24+4905.6+919.8+4589.76+11474.4</f>
        <v>22502.760000000002</v>
      </c>
      <c r="Q13" s="58"/>
      <c r="R13" s="58">
        <f>1007.1+2349.9+26856+5035.5+63192+25276.8</f>
        <v>123717.3</v>
      </c>
      <c r="S13" s="58"/>
    </row>
    <row r="14" spans="1:19" ht="14.25">
      <c r="A14" s="58" t="s">
        <v>1073</v>
      </c>
      <c r="B14" s="58" t="s">
        <v>1074</v>
      </c>
      <c r="C14" s="58">
        <f t="shared" si="0"/>
        <v>134136</v>
      </c>
      <c r="D14" s="64">
        <f>F14</f>
        <v>134136</v>
      </c>
      <c r="E14" s="58"/>
      <c r="F14" s="58">
        <v>134136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ht="14.25">
      <c r="A15" s="58" t="s">
        <v>1075</v>
      </c>
      <c r="B15" s="58" t="s">
        <v>1076</v>
      </c>
      <c r="C15" s="58">
        <f t="shared" si="0"/>
        <v>955332</v>
      </c>
      <c r="D15" s="64">
        <f>H15+J15+L15+N15+P15+R15</f>
        <v>955332</v>
      </c>
      <c r="E15" s="58"/>
      <c r="F15" s="58"/>
      <c r="G15" s="58"/>
      <c r="H15" s="58">
        <v>151740</v>
      </c>
      <c r="I15" s="58"/>
      <c r="J15" s="58">
        <v>86364</v>
      </c>
      <c r="K15" s="58"/>
      <c r="L15" s="58">
        <v>90444</v>
      </c>
      <c r="M15" s="58"/>
      <c r="N15" s="58">
        <v>437016</v>
      </c>
      <c r="O15" s="58"/>
      <c r="P15" s="58">
        <v>28428</v>
      </c>
      <c r="Q15" s="58"/>
      <c r="R15" s="58">
        <v>161340</v>
      </c>
      <c r="S15" s="58"/>
    </row>
    <row r="16" spans="1:19" ht="14.25">
      <c r="A16" s="58" t="s">
        <v>1077</v>
      </c>
      <c r="B16" s="58" t="s">
        <v>1078</v>
      </c>
      <c r="C16" s="58">
        <f t="shared" si="0"/>
        <v>600000</v>
      </c>
      <c r="D16" s="64">
        <f>F16+H16+J16+L16+N16+P16+R16</f>
        <v>600000</v>
      </c>
      <c r="E16" s="58"/>
      <c r="F16" s="58">
        <f>300000</f>
        <v>300000</v>
      </c>
      <c r="G16" s="58"/>
      <c r="H16" s="58">
        <v>50000</v>
      </c>
      <c r="I16" s="58"/>
      <c r="J16" s="58">
        <v>30000</v>
      </c>
      <c r="K16" s="58"/>
      <c r="L16" s="58">
        <v>30000</v>
      </c>
      <c r="M16" s="58"/>
      <c r="N16" s="58">
        <v>130000</v>
      </c>
      <c r="O16" s="58"/>
      <c r="P16" s="58">
        <v>10000</v>
      </c>
      <c r="Q16" s="58"/>
      <c r="R16" s="58">
        <v>50000</v>
      </c>
      <c r="S16" s="58"/>
    </row>
    <row r="17" spans="1:19" ht="14.25">
      <c r="A17" s="58" t="s">
        <v>1079</v>
      </c>
      <c r="B17" s="58" t="s">
        <v>1080</v>
      </c>
      <c r="C17" s="58">
        <f>G17+I17+K17+M17+O17+Q17+S17</f>
        <v>3178947.980000001</v>
      </c>
      <c r="D17" s="58"/>
      <c r="E17" s="58">
        <f>G17+I17+K17+M17+O17+Q17+S17</f>
        <v>3178947.980000001</v>
      </c>
      <c r="F17" s="58"/>
      <c r="G17" s="58">
        <f>G18+G22+G23+G24+G27+G32+G33+G41+G42+G43</f>
        <v>2306414.1800000006</v>
      </c>
      <c r="H17" s="58"/>
      <c r="I17" s="58">
        <f>I18+I19+I27+I32+I41+I42</f>
        <v>117614.07999999999</v>
      </c>
      <c r="J17" s="58"/>
      <c r="K17" s="58">
        <f>K18+K27+K32+K41+K42+K43</f>
        <v>104082.92000000001</v>
      </c>
      <c r="L17" s="58"/>
      <c r="M17" s="58">
        <f>M18+M32+M33+M41+M42+M43+M27</f>
        <v>104797.70000000001</v>
      </c>
      <c r="N17" s="58"/>
      <c r="O17" s="58">
        <f>O18+O27+O32+O33+O41+O42+O43</f>
        <v>364203</v>
      </c>
      <c r="P17" s="58"/>
      <c r="Q17" s="58">
        <f>Q18+Q27+Q29+Q32+Q41+Q42</f>
        <v>23372.600000000002</v>
      </c>
      <c r="R17" s="58"/>
      <c r="S17" s="58">
        <f>S18+S27+S32+S33+S41+S42+S43</f>
        <v>158463.5</v>
      </c>
    </row>
    <row r="18" spans="1:19" ht="14.25">
      <c r="A18" s="58" t="s">
        <v>1081</v>
      </c>
      <c r="B18" s="58" t="s">
        <v>1082</v>
      </c>
      <c r="C18" s="58">
        <f>G18+I18+K18+M18+O18+Q18+S18</f>
        <v>1371296</v>
      </c>
      <c r="D18" s="58"/>
      <c r="E18" s="58">
        <f>G18+I18+K18+M18+O18+Q18+S18</f>
        <v>1371296</v>
      </c>
      <c r="F18" s="58"/>
      <c r="G18" s="58">
        <v>1260196</v>
      </c>
      <c r="H18" s="58"/>
      <c r="I18" s="58">
        <v>20000</v>
      </c>
      <c r="J18" s="58"/>
      <c r="K18" s="58">
        <v>27600</v>
      </c>
      <c r="L18" s="58"/>
      <c r="M18" s="58">
        <v>10000</v>
      </c>
      <c r="N18" s="58"/>
      <c r="O18" s="58">
        <v>30000</v>
      </c>
      <c r="P18" s="58"/>
      <c r="Q18" s="58">
        <v>3500</v>
      </c>
      <c r="R18" s="58"/>
      <c r="S18" s="58">
        <v>20000</v>
      </c>
    </row>
    <row r="19" spans="1:19" ht="14.25">
      <c r="A19" s="58" t="s">
        <v>1083</v>
      </c>
      <c r="B19" s="58" t="s">
        <v>1084</v>
      </c>
      <c r="C19" s="58">
        <f>E19</f>
        <v>16000</v>
      </c>
      <c r="D19" s="58"/>
      <c r="E19" s="58">
        <f>I19</f>
        <v>16000</v>
      </c>
      <c r="F19" s="58"/>
      <c r="G19" s="58"/>
      <c r="H19" s="58"/>
      <c r="I19" s="58">
        <v>16000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14.25">
      <c r="A20" s="58" t="s">
        <v>1085</v>
      </c>
      <c r="B20" s="58" t="s">
        <v>1086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14.25">
      <c r="A21" s="58" t="s">
        <v>1087</v>
      </c>
      <c r="B21" s="58" t="s">
        <v>1088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ht="14.25">
      <c r="A22" s="58" t="s">
        <v>1089</v>
      </c>
      <c r="B22" s="58" t="s">
        <v>1090</v>
      </c>
      <c r="C22" s="58">
        <f>G22</f>
        <v>10000</v>
      </c>
      <c r="D22" s="58"/>
      <c r="E22" s="58">
        <f>G22</f>
        <v>10000</v>
      </c>
      <c r="F22" s="58"/>
      <c r="G22" s="58">
        <v>10000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ht="14.25">
      <c r="A23" s="58" t="s">
        <v>1091</v>
      </c>
      <c r="B23" s="58" t="s">
        <v>1092</v>
      </c>
      <c r="C23" s="58">
        <f>G23</f>
        <v>50000</v>
      </c>
      <c r="D23" s="58"/>
      <c r="E23" s="58">
        <f>G23</f>
        <v>50000</v>
      </c>
      <c r="F23" s="58"/>
      <c r="G23" s="58">
        <v>50000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ht="14.25">
      <c r="A24" s="58" t="s">
        <v>1093</v>
      </c>
      <c r="B24" s="58" t="s">
        <v>1094</v>
      </c>
      <c r="C24" s="58">
        <f>G24</f>
        <v>50000</v>
      </c>
      <c r="D24" s="58"/>
      <c r="E24" s="58">
        <f>G24</f>
        <v>50000</v>
      </c>
      <c r="F24" s="58"/>
      <c r="G24" s="58">
        <v>50000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ht="14.25">
      <c r="A25" s="58" t="s">
        <v>1095</v>
      </c>
      <c r="B25" s="58" t="s">
        <v>1096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ht="14.25">
      <c r="A26" s="58" t="s">
        <v>1097</v>
      </c>
      <c r="B26" s="58" t="s">
        <v>1098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ht="14.25">
      <c r="A27" s="58" t="s">
        <v>1099</v>
      </c>
      <c r="B27" s="58" t="s">
        <v>1100</v>
      </c>
      <c r="C27" s="58">
        <f>G27+I27+K27+M27+O27+Q27+S27</f>
        <v>702000</v>
      </c>
      <c r="D27" s="58"/>
      <c r="E27" s="58">
        <f>G27+I27+K27+M27+O27+Q27+S27</f>
        <v>702000</v>
      </c>
      <c r="F27" s="58"/>
      <c r="G27" s="58">
        <v>367200</v>
      </c>
      <c r="H27" s="58"/>
      <c r="I27" s="58">
        <v>54000</v>
      </c>
      <c r="J27" s="58"/>
      <c r="K27" s="58">
        <v>32400</v>
      </c>
      <c r="L27" s="58"/>
      <c r="M27" s="58">
        <v>32400</v>
      </c>
      <c r="N27" s="58"/>
      <c r="O27" s="58">
        <v>151200</v>
      </c>
      <c r="P27" s="58"/>
      <c r="Q27" s="58">
        <v>10800</v>
      </c>
      <c r="R27" s="58"/>
      <c r="S27" s="58">
        <v>54000</v>
      </c>
    </row>
    <row r="28" spans="1:19" ht="14.25">
      <c r="A28" s="58" t="s">
        <v>1101</v>
      </c>
      <c r="B28" s="58" t="s">
        <v>1102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 ht="14.25">
      <c r="A29" s="58" t="s">
        <v>1103</v>
      </c>
      <c r="B29" s="58" t="s">
        <v>1104</v>
      </c>
      <c r="C29" s="58">
        <f>E29</f>
        <v>5700</v>
      </c>
      <c r="D29" s="58"/>
      <c r="E29" s="58">
        <f>Q29</f>
        <v>5700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>
        <v>5700</v>
      </c>
      <c r="R29" s="58"/>
      <c r="S29" s="58"/>
    </row>
    <row r="30" spans="1:19" ht="14.25">
      <c r="A30" s="58" t="s">
        <v>1105</v>
      </c>
      <c r="B30" s="58" t="s">
        <v>1106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ht="14.25">
      <c r="A31" s="58" t="s">
        <v>1107</v>
      </c>
      <c r="B31" s="58" t="s">
        <v>1108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ht="14.25">
      <c r="A32" s="58" t="s">
        <v>1109</v>
      </c>
      <c r="B32" s="58" t="s">
        <v>1110</v>
      </c>
      <c r="C32" s="58">
        <f>G32+I32+K32+M32+O32+Q32+S32</f>
        <v>84514.18000000001</v>
      </c>
      <c r="D32" s="58"/>
      <c r="E32" s="58">
        <f>G32+I32+K32+M32+O32+Q32+S32</f>
        <v>84514.18000000001</v>
      </c>
      <c r="F32" s="58"/>
      <c r="G32" s="58">
        <v>37586.78</v>
      </c>
      <c r="H32" s="58"/>
      <c r="I32" s="58">
        <f>10000+4803.84</f>
        <v>14803.84</v>
      </c>
      <c r="J32" s="58"/>
      <c r="K32" s="58">
        <v>2477.16</v>
      </c>
      <c r="L32" s="58"/>
      <c r="M32" s="58">
        <f>2672.1+7600</f>
        <v>10272.1</v>
      </c>
      <c r="N32" s="58"/>
      <c r="O32" s="58">
        <v>13419</v>
      </c>
      <c r="P32" s="58"/>
      <c r="Q32" s="58">
        <v>919.8</v>
      </c>
      <c r="R32" s="58"/>
      <c r="S32" s="58">
        <v>5035.5</v>
      </c>
    </row>
    <row r="33" spans="1:19" ht="14.25">
      <c r="A33" s="58" t="s">
        <v>1111</v>
      </c>
      <c r="B33" s="58" t="s">
        <v>1112</v>
      </c>
      <c r="C33" s="58">
        <f>G33+M33+O33+S33</f>
        <v>491000</v>
      </c>
      <c r="D33" s="58"/>
      <c r="E33" s="58">
        <f>G33+M33+O33+S33</f>
        <v>491000</v>
      </c>
      <c r="F33" s="58"/>
      <c r="G33" s="58">
        <v>356200</v>
      </c>
      <c r="H33" s="58"/>
      <c r="I33" s="58"/>
      <c r="J33" s="58"/>
      <c r="K33" s="58"/>
      <c r="L33" s="58"/>
      <c r="M33" s="58">
        <v>10000</v>
      </c>
      <c r="N33" s="58"/>
      <c r="O33" s="58">
        <v>98800</v>
      </c>
      <c r="P33" s="58"/>
      <c r="Q33" s="58"/>
      <c r="R33" s="58"/>
      <c r="S33" s="58">
        <v>26000</v>
      </c>
    </row>
    <row r="34" spans="1:19" ht="14.25">
      <c r="A34" s="58" t="s">
        <v>1113</v>
      </c>
      <c r="B34" s="58" t="s">
        <v>1114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4.25">
      <c r="A35" s="58" t="s">
        <v>1115</v>
      </c>
      <c r="B35" s="58" t="s">
        <v>1116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 ht="14.25">
      <c r="A36" s="58" t="s">
        <v>1117</v>
      </c>
      <c r="B36" s="58" t="s">
        <v>1118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14.25">
      <c r="A37" s="58" t="s">
        <v>1119</v>
      </c>
      <c r="B37" s="58" t="s">
        <v>1120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ht="14.25">
      <c r="A38" s="58" t="s">
        <v>1121</v>
      </c>
      <c r="B38" s="58" t="s">
        <v>1122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14.25">
      <c r="A39" s="58" t="s">
        <v>1123</v>
      </c>
      <c r="B39" s="58" t="s">
        <v>1124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</row>
    <row r="40" spans="1:19" ht="14.25">
      <c r="A40" s="58" t="s">
        <v>1125</v>
      </c>
      <c r="B40" s="58" t="s">
        <v>1126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</row>
    <row r="41" spans="1:19" ht="14.25">
      <c r="A41" s="58" t="s">
        <v>1127</v>
      </c>
      <c r="B41" s="58" t="s">
        <v>1128</v>
      </c>
      <c r="C41" s="58">
        <f>G41+I41+K41+M41+O41+Q41+S41</f>
        <v>89218.9</v>
      </c>
      <c r="D41" s="58"/>
      <c r="E41" s="58">
        <f>G41+I41+K41+M41+O41+Q41+S41</f>
        <v>89218.9</v>
      </c>
      <c r="F41" s="58"/>
      <c r="G41" s="58">
        <v>50115.7</v>
      </c>
      <c r="H41" s="58"/>
      <c r="I41" s="58">
        <v>6405.12</v>
      </c>
      <c r="J41" s="58"/>
      <c r="K41" s="58">
        <v>3302.88</v>
      </c>
      <c r="L41" s="58"/>
      <c r="M41" s="58">
        <v>3562.8</v>
      </c>
      <c r="N41" s="58"/>
      <c r="O41" s="58">
        <v>17892</v>
      </c>
      <c r="P41" s="58"/>
      <c r="Q41" s="58">
        <v>1226.4</v>
      </c>
      <c r="R41" s="58"/>
      <c r="S41" s="58">
        <v>6714</v>
      </c>
    </row>
    <row r="42" spans="1:19" ht="14.25">
      <c r="A42" s="58" t="s">
        <v>1129</v>
      </c>
      <c r="B42" s="58" t="s">
        <v>1130</v>
      </c>
      <c r="C42" s="58">
        <f>G42+I42+K42+M42+O42+Q42+S42</f>
        <v>89218.9</v>
      </c>
      <c r="D42" s="58"/>
      <c r="E42" s="58">
        <f>G42+I42+K42+M42+O42+Q42+R42+S42</f>
        <v>89218.9</v>
      </c>
      <c r="F42" s="58"/>
      <c r="G42" s="58">
        <v>50115.7</v>
      </c>
      <c r="H42" s="58"/>
      <c r="I42" s="58">
        <v>6405.12</v>
      </c>
      <c r="J42" s="58"/>
      <c r="K42" s="58">
        <v>3302.88</v>
      </c>
      <c r="L42" s="58"/>
      <c r="M42" s="58">
        <v>3562.8</v>
      </c>
      <c r="N42" s="58"/>
      <c r="O42" s="58">
        <v>17892</v>
      </c>
      <c r="P42" s="58"/>
      <c r="Q42" s="58">
        <v>1226.4</v>
      </c>
      <c r="R42" s="58"/>
      <c r="S42" s="58">
        <v>6714</v>
      </c>
    </row>
    <row r="43" spans="1:19" ht="14.25">
      <c r="A43" s="58" t="s">
        <v>1131</v>
      </c>
      <c r="B43" s="58" t="s">
        <v>1132</v>
      </c>
      <c r="C43" s="58">
        <f>G43+K43+M43+O43+S43</f>
        <v>220000</v>
      </c>
      <c r="D43" s="58"/>
      <c r="E43" s="58">
        <f>G43+K43+M43+O43+S43</f>
        <v>220000</v>
      </c>
      <c r="F43" s="58"/>
      <c r="G43" s="58">
        <v>75000</v>
      </c>
      <c r="H43" s="58"/>
      <c r="I43" s="58"/>
      <c r="J43" s="58"/>
      <c r="K43" s="58">
        <v>35000</v>
      </c>
      <c r="L43" s="58"/>
      <c r="M43" s="58">
        <v>35000</v>
      </c>
      <c r="N43" s="58"/>
      <c r="O43" s="58">
        <v>35000</v>
      </c>
      <c r="P43" s="58"/>
      <c r="Q43" s="58"/>
      <c r="R43" s="58"/>
      <c r="S43" s="58">
        <v>40000</v>
      </c>
    </row>
    <row r="44" spans="1:19" ht="14.25">
      <c r="A44" s="58" t="s">
        <v>1133</v>
      </c>
      <c r="B44" s="58" t="s">
        <v>1134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19" ht="14.25">
      <c r="A45" s="58" t="s">
        <v>1135</v>
      </c>
      <c r="B45" s="58" t="s">
        <v>1136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1:19" ht="14.25">
      <c r="A46" s="58" t="s">
        <v>1137</v>
      </c>
      <c r="B46" s="58" t="s">
        <v>1138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</row>
    <row r="47" spans="1:19" ht="14.25">
      <c r="A47" s="58" t="s">
        <v>1139</v>
      </c>
      <c r="B47" s="58" t="s">
        <v>1140</v>
      </c>
      <c r="C47" s="58">
        <f>F47+H47+J47+L47+N47+P47+R47</f>
        <v>6639376.7299999995</v>
      </c>
      <c r="D47" s="58">
        <f>F47+H47+J47+L47+N47+P47+R47</f>
        <v>6639376.7299999995</v>
      </c>
      <c r="E47" s="58"/>
      <c r="F47" s="58">
        <f>F49+F50+F51+F52+F53+F54+F55+F56</f>
        <v>6213945.51</v>
      </c>
      <c r="G47" s="58"/>
      <c r="H47" s="58">
        <f>H51+H52+H55</f>
        <v>52543.46</v>
      </c>
      <c r="I47" s="58"/>
      <c r="J47" s="58">
        <f>J52+J55+J51</f>
        <v>28352.12</v>
      </c>
      <c r="K47" s="58"/>
      <c r="L47" s="58">
        <f>L51+L52+L55</f>
        <v>29911.64</v>
      </c>
      <c r="M47" s="58"/>
      <c r="N47" s="58">
        <f>N49+N51+N52+N54</f>
        <v>250007.91</v>
      </c>
      <c r="O47" s="58"/>
      <c r="P47" s="58">
        <f>P52+P54</f>
        <v>10171.349999999999</v>
      </c>
      <c r="Q47" s="58"/>
      <c r="R47" s="58">
        <f>R52+R51+R55</f>
        <v>54444.74</v>
      </c>
      <c r="S47" s="58"/>
    </row>
    <row r="48" spans="1:19" ht="14.25">
      <c r="A48" s="58" t="s">
        <v>1141</v>
      </c>
      <c r="B48" s="58" t="s">
        <v>1142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1:19" ht="14.25">
      <c r="A49" s="58" t="s">
        <v>1143</v>
      </c>
      <c r="B49" s="58" t="s">
        <v>1144</v>
      </c>
      <c r="C49" s="58">
        <f>F49+N49</f>
        <v>340000</v>
      </c>
      <c r="D49" s="58">
        <f>F49+N49</f>
        <v>340000</v>
      </c>
      <c r="E49" s="58"/>
      <c r="F49" s="58">
        <v>260000</v>
      </c>
      <c r="G49" s="58"/>
      <c r="H49" s="58"/>
      <c r="I49" s="58"/>
      <c r="J49" s="58"/>
      <c r="K49" s="58"/>
      <c r="L49" s="58"/>
      <c r="M49" s="58"/>
      <c r="N49" s="58">
        <v>80000</v>
      </c>
      <c r="O49" s="58"/>
      <c r="P49" s="58"/>
      <c r="Q49" s="58"/>
      <c r="R49" s="58"/>
      <c r="S49" s="58"/>
    </row>
    <row r="50" spans="1:19" ht="14.25">
      <c r="A50" s="58" t="s">
        <v>1145</v>
      </c>
      <c r="B50" s="58" t="s">
        <v>1146</v>
      </c>
      <c r="C50" s="58">
        <f>F50</f>
        <v>185880</v>
      </c>
      <c r="D50" s="58">
        <f>F50</f>
        <v>185880</v>
      </c>
      <c r="E50" s="58"/>
      <c r="F50" s="58">
        <f>68400+117480</f>
        <v>185880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1:19" ht="14.25">
      <c r="A51" s="58" t="s">
        <v>1147</v>
      </c>
      <c r="B51" s="58" t="s">
        <v>1148</v>
      </c>
      <c r="C51" s="58">
        <f>F51+H51+J51+L51+N51+R51</f>
        <v>1008</v>
      </c>
      <c r="D51" s="58">
        <f>F51+H51+J51+L51+N51+R51</f>
        <v>1008</v>
      </c>
      <c r="E51" s="58"/>
      <c r="F51" s="58">
        <v>288</v>
      </c>
      <c r="G51" s="58"/>
      <c r="H51" s="58">
        <v>48</v>
      </c>
      <c r="I51" s="58"/>
      <c r="J51" s="58">
        <v>96</v>
      </c>
      <c r="K51" s="58"/>
      <c r="L51" s="58">
        <v>96</v>
      </c>
      <c r="M51" s="58"/>
      <c r="N51" s="58">
        <v>384</v>
      </c>
      <c r="O51" s="58"/>
      <c r="P51" s="58"/>
      <c r="Q51" s="58"/>
      <c r="R51" s="58">
        <v>96</v>
      </c>
      <c r="S51" s="58"/>
    </row>
    <row r="52" spans="1:19" ht="14.25">
      <c r="A52" s="58" t="s">
        <v>1149</v>
      </c>
      <c r="B52" s="58" t="s">
        <v>1150</v>
      </c>
      <c r="C52" s="58">
        <f>F52+H52+J52+L52+N52+P52+R52</f>
        <v>278017.11</v>
      </c>
      <c r="D52" s="58">
        <f>F52++H52+J52+L52+N52+P52+R52</f>
        <v>278017.11</v>
      </c>
      <c r="E52" s="58"/>
      <c r="F52" s="58">
        <f>100000+67925.09</f>
        <v>167925.09</v>
      </c>
      <c r="G52" s="58"/>
      <c r="H52" s="58">
        <v>14064.74</v>
      </c>
      <c r="I52" s="58"/>
      <c r="J52" s="58">
        <f>3638.84+4800</f>
        <v>8438.84</v>
      </c>
      <c r="K52" s="58"/>
      <c r="L52" s="58">
        <f>4800+3638.84</f>
        <v>8438.84</v>
      </c>
      <c r="M52" s="58"/>
      <c r="N52" s="58">
        <f>36800+25471.91</f>
        <v>62271.91</v>
      </c>
      <c r="O52" s="58"/>
      <c r="P52" s="58">
        <f>1600+1212.95</f>
        <v>2812.95</v>
      </c>
      <c r="Q52" s="58"/>
      <c r="R52" s="58">
        <f>8000+6064.74</f>
        <v>14064.74</v>
      </c>
      <c r="S52" s="58"/>
    </row>
    <row r="53" spans="1:19" ht="14.25">
      <c r="A53" s="58" t="s">
        <v>1151</v>
      </c>
      <c r="B53" s="58" t="s">
        <v>1152</v>
      </c>
      <c r="C53" s="58">
        <f>F53</f>
        <v>3253654.54</v>
      </c>
      <c r="D53" s="58">
        <f>F53</f>
        <v>3253654.54</v>
      </c>
      <c r="E53" s="58"/>
      <c r="F53" s="58">
        <f>950015+1920+2301719.54</f>
        <v>3253654.54</v>
      </c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4.25">
      <c r="A54" s="58" t="s">
        <v>1153</v>
      </c>
      <c r="B54" s="58" t="s">
        <v>1154</v>
      </c>
      <c r="C54" s="58">
        <f>F54+N54+P54</f>
        <v>2017910.4</v>
      </c>
      <c r="D54" s="58">
        <f>F54+N54+P54</f>
        <v>2017910.4</v>
      </c>
      <c r="E54" s="58"/>
      <c r="F54" s="58">
        <f>686400+1216800</f>
        <v>1903200</v>
      </c>
      <c r="G54" s="58"/>
      <c r="H54" s="58"/>
      <c r="I54" s="58"/>
      <c r="J54" s="58"/>
      <c r="K54" s="58"/>
      <c r="L54" s="58"/>
      <c r="M54" s="58"/>
      <c r="N54" s="58">
        <v>107352</v>
      </c>
      <c r="O54" s="58"/>
      <c r="P54" s="58">
        <v>7358.4</v>
      </c>
      <c r="Q54" s="58"/>
      <c r="R54" s="58"/>
      <c r="S54" s="58"/>
    </row>
    <row r="55" spans="1:19" ht="14.25">
      <c r="A55" s="58" t="s">
        <v>1155</v>
      </c>
      <c r="B55" s="58" t="s">
        <v>1156</v>
      </c>
      <c r="C55" s="58">
        <f>F55+H55+J55+L55+R55</f>
        <v>404506.68</v>
      </c>
      <c r="D55" s="58">
        <f>F55+H55+J55+L55+R55</f>
        <v>404506.68</v>
      </c>
      <c r="E55" s="58"/>
      <c r="F55" s="58">
        <v>284597.88</v>
      </c>
      <c r="G55" s="58"/>
      <c r="H55" s="58">
        <v>38430.72</v>
      </c>
      <c r="I55" s="58"/>
      <c r="J55" s="58">
        <v>19817.28</v>
      </c>
      <c r="K55" s="58"/>
      <c r="L55" s="58">
        <v>21376.8</v>
      </c>
      <c r="M55" s="58"/>
      <c r="N55" s="58"/>
      <c r="O55" s="58"/>
      <c r="P55" s="58"/>
      <c r="Q55" s="58"/>
      <c r="R55" s="58">
        <v>40284</v>
      </c>
      <c r="S55" s="58"/>
    </row>
    <row r="56" spans="1:19" ht="14.25">
      <c r="A56" s="58" t="s">
        <v>1157</v>
      </c>
      <c r="B56" s="58" t="s">
        <v>1158</v>
      </c>
      <c r="C56" s="58">
        <f>D56</f>
        <v>158400</v>
      </c>
      <c r="D56" s="58">
        <f>F56</f>
        <v>158400</v>
      </c>
      <c r="E56" s="58"/>
      <c r="F56" s="58">
        <v>158400</v>
      </c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4.25">
      <c r="A57" s="65" t="s">
        <v>1159</v>
      </c>
      <c r="B57" s="66"/>
      <c r="C57" s="66"/>
      <c r="D57" s="66"/>
      <c r="E57" s="66"/>
      <c r="F57" s="66"/>
      <c r="G57" s="66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</row>
  </sheetData>
  <sheetProtection/>
  <mergeCells count="14">
    <mergeCell ref="A2:G2"/>
    <mergeCell ref="A5:B5"/>
    <mergeCell ref="C5:S5"/>
    <mergeCell ref="D6:E6"/>
    <mergeCell ref="F6:G6"/>
    <mergeCell ref="H6:I6"/>
    <mergeCell ref="J6:K6"/>
    <mergeCell ref="L6:M6"/>
    <mergeCell ref="N6:O6"/>
    <mergeCell ref="P6:Q6"/>
    <mergeCell ref="R6:S6"/>
    <mergeCell ref="A6:A7"/>
    <mergeCell ref="B6:B7"/>
    <mergeCell ref="C6:C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workbookViewId="0" topLeftCell="A1">
      <selection activeCell="L7" sqref="L7"/>
    </sheetView>
  </sheetViews>
  <sheetFormatPr defaultColWidth="9.00390625" defaultRowHeight="15"/>
  <cols>
    <col min="1" max="1" width="11.28125" style="0" customWidth="1"/>
    <col min="2" max="2" width="10.28125" style="0" customWidth="1"/>
    <col min="3" max="3" width="5.57421875" style="0" customWidth="1"/>
    <col min="4" max="4" width="11.00390625" style="0" customWidth="1"/>
    <col min="5" max="5" width="9.57421875" style="0" customWidth="1"/>
    <col min="6" max="6" width="10.57421875" style="0" customWidth="1"/>
    <col min="7" max="7" width="8.7109375" style="0" customWidth="1"/>
    <col min="8" max="8" width="10.8515625" style="0" customWidth="1"/>
    <col min="9" max="9" width="6.7109375" style="0" customWidth="1"/>
    <col min="10" max="10" width="11.7109375" style="0" customWidth="1"/>
    <col min="11" max="11" width="10.8515625" style="0" customWidth="1"/>
    <col min="12" max="12" width="15.421875" style="0" customWidth="1"/>
  </cols>
  <sheetData>
    <row r="1" spans="1:12" ht="27.75" customHeight="1">
      <c r="A1" s="54" t="s">
        <v>1160</v>
      </c>
      <c r="G1" s="1"/>
      <c r="L1" s="57"/>
    </row>
    <row r="2" spans="1:12" ht="30.75" customHeight="1">
      <c r="A2" s="55" t="s">
        <v>1161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ht="14.25">
      <c r="L3" s="5" t="s">
        <v>2</v>
      </c>
    </row>
    <row r="4" spans="1:12" ht="30" customHeight="1">
      <c r="A4" s="51" t="s">
        <v>1045</v>
      </c>
      <c r="B4" s="11"/>
      <c r="C4" s="11"/>
      <c r="D4" s="11"/>
      <c r="E4" s="11"/>
      <c r="F4" s="11"/>
      <c r="G4" s="11" t="s">
        <v>1046</v>
      </c>
      <c r="H4" s="11"/>
      <c r="I4" s="11"/>
      <c r="J4" s="11"/>
      <c r="K4" s="11"/>
      <c r="L4" s="11"/>
    </row>
    <row r="5" spans="1:12" ht="28.5" customHeight="1">
      <c r="A5" s="11" t="s">
        <v>39</v>
      </c>
      <c r="B5" s="56" t="s">
        <v>1162</v>
      </c>
      <c r="C5" s="11" t="s">
        <v>1163</v>
      </c>
      <c r="D5" s="11"/>
      <c r="E5" s="11"/>
      <c r="F5" s="56" t="s">
        <v>1164</v>
      </c>
      <c r="G5" s="11" t="s">
        <v>39</v>
      </c>
      <c r="H5" s="56" t="s">
        <v>1162</v>
      </c>
      <c r="I5" s="11" t="s">
        <v>1163</v>
      </c>
      <c r="J5" s="11"/>
      <c r="K5" s="11"/>
      <c r="L5" s="56" t="s">
        <v>1164</v>
      </c>
    </row>
    <row r="6" spans="1:12" ht="42" customHeight="1">
      <c r="A6" s="11"/>
      <c r="B6" s="11"/>
      <c r="C6" s="11" t="s">
        <v>1047</v>
      </c>
      <c r="D6" s="56" t="s">
        <v>1165</v>
      </c>
      <c r="E6" s="56" t="s">
        <v>1166</v>
      </c>
      <c r="F6" s="11"/>
      <c r="G6" s="11"/>
      <c r="H6" s="11"/>
      <c r="I6" s="11" t="s">
        <v>1047</v>
      </c>
      <c r="J6" s="56" t="s">
        <v>1165</v>
      </c>
      <c r="K6" s="56" t="s">
        <v>1166</v>
      </c>
      <c r="L6" s="11"/>
    </row>
    <row r="7" spans="1:12" ht="30" customHeight="1">
      <c r="A7" s="11">
        <v>68</v>
      </c>
      <c r="B7" s="11"/>
      <c r="C7" s="11">
        <v>68</v>
      </c>
      <c r="D7" s="11"/>
      <c r="E7" s="11">
        <v>25</v>
      </c>
      <c r="F7" s="11">
        <v>43</v>
      </c>
      <c r="G7" s="11">
        <v>71.1</v>
      </c>
      <c r="H7" s="11"/>
      <c r="I7" s="11">
        <v>71.1</v>
      </c>
      <c r="J7" s="11"/>
      <c r="K7" s="11">
        <v>22</v>
      </c>
      <c r="L7" s="11">
        <v>49.1</v>
      </c>
    </row>
  </sheetData>
  <sheetProtection/>
  <mergeCells count="11">
    <mergeCell ref="A2:L2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87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A8" sqref="A8:A11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20.25">
      <c r="A1" s="1" t="s">
        <v>1167</v>
      </c>
    </row>
    <row r="2" spans="1:5" s="49" customFormat="1" ht="28.5" customHeight="1">
      <c r="A2" s="2" t="s">
        <v>1168</v>
      </c>
      <c r="B2" s="2"/>
      <c r="C2" s="2"/>
      <c r="D2" s="2"/>
      <c r="E2" s="2"/>
    </row>
    <row r="3" spans="1:5" ht="14.25">
      <c r="A3" s="50"/>
      <c r="B3" s="50"/>
      <c r="C3" s="50"/>
      <c r="D3" s="50"/>
      <c r="E3" s="50"/>
    </row>
    <row r="4" ht="21" customHeight="1">
      <c r="E4" s="5" t="s">
        <v>2</v>
      </c>
    </row>
    <row r="5" spans="1:5" ht="21" customHeight="1">
      <c r="A5" s="11" t="s">
        <v>45</v>
      </c>
      <c r="B5" s="11" t="s">
        <v>46</v>
      </c>
      <c r="C5" s="11" t="s">
        <v>1169</v>
      </c>
      <c r="D5" s="11"/>
      <c r="E5" s="11"/>
    </row>
    <row r="6" spans="1:5" ht="21" customHeight="1">
      <c r="A6" s="11"/>
      <c r="B6" s="11"/>
      <c r="C6" s="11" t="s">
        <v>39</v>
      </c>
      <c r="D6" s="11" t="s">
        <v>1025</v>
      </c>
      <c r="E6" s="11" t="s">
        <v>1026</v>
      </c>
    </row>
    <row r="7" spans="1:5" ht="23.25" customHeight="1">
      <c r="A7" s="13"/>
      <c r="B7" s="51" t="s">
        <v>39</v>
      </c>
      <c r="C7" s="13"/>
      <c r="D7" s="13"/>
      <c r="E7" s="13"/>
    </row>
    <row r="8" spans="1:5" ht="23.25" customHeight="1">
      <c r="A8" s="13" t="s">
        <v>638</v>
      </c>
      <c r="B8" s="13" t="s">
        <v>21</v>
      </c>
      <c r="C8" s="13"/>
      <c r="D8" s="13"/>
      <c r="E8" s="13"/>
    </row>
    <row r="9" spans="1:5" ht="23.25" customHeight="1">
      <c r="A9" s="13" t="s">
        <v>1170</v>
      </c>
      <c r="B9" s="13" t="s">
        <v>1171</v>
      </c>
      <c r="C9" s="13"/>
      <c r="D9" s="13"/>
      <c r="E9" s="13"/>
    </row>
    <row r="10" spans="1:5" ht="23.25" customHeight="1">
      <c r="A10" s="13" t="s">
        <v>1172</v>
      </c>
      <c r="B10" s="13" t="s">
        <v>1173</v>
      </c>
      <c r="C10" s="13"/>
      <c r="D10" s="13"/>
      <c r="E10" s="13"/>
    </row>
    <row r="11" spans="1:5" ht="23.25" customHeight="1">
      <c r="A11" s="13" t="s">
        <v>1174</v>
      </c>
      <c r="B11" s="13" t="s">
        <v>1175</v>
      </c>
      <c r="C11" s="13"/>
      <c r="D11" s="13"/>
      <c r="E11" s="13"/>
    </row>
    <row r="12" spans="1:5" ht="23.25" customHeight="1">
      <c r="A12" s="13" t="s">
        <v>1176</v>
      </c>
      <c r="B12" s="13" t="s">
        <v>1177</v>
      </c>
      <c r="C12" s="13"/>
      <c r="D12" s="13"/>
      <c r="E12" s="13"/>
    </row>
    <row r="13" spans="1:5" ht="23.25" customHeight="1">
      <c r="A13" s="13" t="s">
        <v>1178</v>
      </c>
      <c r="B13" s="13" t="s">
        <v>1179</v>
      </c>
      <c r="C13" s="13"/>
      <c r="D13" s="13"/>
      <c r="E13" s="13"/>
    </row>
    <row r="14" spans="1:5" ht="23.25" customHeight="1">
      <c r="A14" s="13" t="s">
        <v>1180</v>
      </c>
      <c r="B14" s="13" t="s">
        <v>1181</v>
      </c>
      <c r="C14" s="13"/>
      <c r="D14" s="13"/>
      <c r="E14" s="13"/>
    </row>
    <row r="15" spans="1:5" ht="23.25" customHeight="1">
      <c r="A15" s="13" t="s">
        <v>1182</v>
      </c>
      <c r="B15" s="13" t="s">
        <v>1183</v>
      </c>
      <c r="C15" s="13"/>
      <c r="D15" s="13"/>
      <c r="E15" s="13"/>
    </row>
    <row r="16" spans="1:5" ht="23.25" customHeight="1">
      <c r="A16" s="13" t="s">
        <v>1184</v>
      </c>
      <c r="B16" s="13" t="s">
        <v>1185</v>
      </c>
      <c r="C16" s="13"/>
      <c r="D16" s="13"/>
      <c r="E16" s="13"/>
    </row>
    <row r="17" spans="1:5" ht="23.25" customHeight="1">
      <c r="A17" s="13" t="s">
        <v>1186</v>
      </c>
      <c r="B17" s="13" t="s">
        <v>1187</v>
      </c>
      <c r="C17" s="13"/>
      <c r="D17" s="13"/>
      <c r="E17" s="13"/>
    </row>
    <row r="18" spans="1:5" ht="23.25" customHeight="1">
      <c r="A18" s="13" t="s">
        <v>1188</v>
      </c>
      <c r="B18" s="13" t="s">
        <v>1189</v>
      </c>
      <c r="C18" s="13"/>
      <c r="D18" s="13"/>
      <c r="E18" s="13"/>
    </row>
    <row r="19" spans="1:5" ht="23.25" customHeight="1">
      <c r="A19" s="13" t="s">
        <v>1190</v>
      </c>
      <c r="B19" s="13" t="s">
        <v>1191</v>
      </c>
      <c r="C19" s="13"/>
      <c r="D19" s="13"/>
      <c r="E19" s="13"/>
    </row>
    <row r="20" spans="1:5" ht="25.5" customHeight="1">
      <c r="A20" s="52" t="s">
        <v>1159</v>
      </c>
      <c r="B20" s="53"/>
      <c r="C20" s="53"/>
      <c r="D20" s="53"/>
      <c r="E20" s="53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8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Zeros="0" zoomScaleSheetLayoutView="100" workbookViewId="0" topLeftCell="A7">
      <selection activeCell="H11" sqref="H11"/>
    </sheetView>
  </sheetViews>
  <sheetFormatPr defaultColWidth="9.00390625" defaultRowHeight="15"/>
  <cols>
    <col min="1" max="1" width="16.140625" style="38" customWidth="1"/>
    <col min="2" max="2" width="40.421875" style="38" customWidth="1"/>
    <col min="3" max="5" width="13.57421875" style="38" customWidth="1"/>
    <col min="6" max="16384" width="9.00390625" style="38" customWidth="1"/>
  </cols>
  <sheetData>
    <row r="1" ht="17.25">
      <c r="A1" s="39" t="s">
        <v>1192</v>
      </c>
    </row>
    <row r="2" spans="1:5" ht="27.75">
      <c r="A2" s="40" t="s">
        <v>1193</v>
      </c>
      <c r="B2" s="40"/>
      <c r="C2" s="40"/>
      <c r="D2" s="40"/>
      <c r="E2" s="40"/>
    </row>
    <row r="3" spans="1:5" ht="17.25">
      <c r="A3" s="41"/>
      <c r="B3" s="41"/>
      <c r="C3" s="41"/>
      <c r="D3" s="41"/>
      <c r="E3" s="42" t="s">
        <v>2</v>
      </c>
    </row>
    <row r="4" spans="1:5" s="36" customFormat="1" ht="24.75" customHeight="1">
      <c r="A4" s="43" t="s">
        <v>45</v>
      </c>
      <c r="B4" s="43" t="s">
        <v>46</v>
      </c>
      <c r="C4" s="43" t="s">
        <v>1194</v>
      </c>
      <c r="D4" s="43"/>
      <c r="E4" s="43"/>
    </row>
    <row r="5" spans="1:5" s="36" customFormat="1" ht="24.75" customHeight="1">
      <c r="A5" s="43"/>
      <c r="B5" s="43"/>
      <c r="C5" s="43" t="s">
        <v>39</v>
      </c>
      <c r="D5" s="43" t="s">
        <v>1025</v>
      </c>
      <c r="E5" s="43" t="s">
        <v>1026</v>
      </c>
    </row>
    <row r="6" spans="1:5" s="37" customFormat="1" ht="24" customHeight="1">
      <c r="A6" s="44">
        <v>208</v>
      </c>
      <c r="B6" s="45" t="s">
        <v>19</v>
      </c>
      <c r="C6" s="46">
        <f>SUM(D6:E6)</f>
        <v>0</v>
      </c>
      <c r="D6" s="46"/>
      <c r="E6" s="46"/>
    </row>
    <row r="7" spans="1:5" ht="24" customHeight="1">
      <c r="A7" s="47">
        <v>20804</v>
      </c>
      <c r="B7" s="47" t="s">
        <v>1195</v>
      </c>
      <c r="C7" s="46">
        <f aca="true" t="shared" si="0" ref="C7:C17">SUM(D7:E7)</f>
        <v>0</v>
      </c>
      <c r="D7" s="45"/>
      <c r="E7" s="45"/>
    </row>
    <row r="8" spans="1:5" ht="24" customHeight="1">
      <c r="A8" s="48">
        <v>2080451</v>
      </c>
      <c r="B8" s="48" t="s">
        <v>1196</v>
      </c>
      <c r="C8" s="46"/>
      <c r="D8" s="45"/>
      <c r="E8" s="45"/>
    </row>
    <row r="9" spans="1:5" s="37" customFormat="1" ht="24" customHeight="1">
      <c r="A9" s="44">
        <v>223</v>
      </c>
      <c r="B9" s="45" t="s">
        <v>1197</v>
      </c>
      <c r="C9" s="46">
        <f t="shared" si="0"/>
        <v>0</v>
      </c>
      <c r="D9" s="46"/>
      <c r="E9" s="46"/>
    </row>
    <row r="10" spans="1:5" ht="24" customHeight="1">
      <c r="A10" s="47">
        <v>22301</v>
      </c>
      <c r="B10" s="47" t="s">
        <v>1198</v>
      </c>
      <c r="C10" s="46">
        <f t="shared" si="0"/>
        <v>0</v>
      </c>
      <c r="D10" s="45"/>
      <c r="E10" s="45"/>
    </row>
    <row r="11" spans="1:5" ht="24" customHeight="1">
      <c r="A11" s="48">
        <v>2230101</v>
      </c>
      <c r="B11" s="48" t="s">
        <v>1199</v>
      </c>
      <c r="C11" s="46">
        <f t="shared" si="0"/>
        <v>0</v>
      </c>
      <c r="D11" s="45"/>
      <c r="E11" s="45"/>
    </row>
    <row r="12" spans="1:5" ht="24" customHeight="1">
      <c r="A12" s="48">
        <v>2230102</v>
      </c>
      <c r="B12" s="48" t="s">
        <v>1200</v>
      </c>
      <c r="C12" s="46">
        <f t="shared" si="0"/>
        <v>0</v>
      </c>
      <c r="D12" s="45"/>
      <c r="E12" s="45"/>
    </row>
    <row r="13" spans="1:5" ht="24" customHeight="1">
      <c r="A13" s="48">
        <v>2230103</v>
      </c>
      <c r="B13" s="48" t="s">
        <v>1201</v>
      </c>
      <c r="C13" s="46">
        <f t="shared" si="0"/>
        <v>0</v>
      </c>
      <c r="D13" s="45"/>
      <c r="E13" s="45"/>
    </row>
    <row r="14" spans="1:5" ht="24" customHeight="1">
      <c r="A14" s="48">
        <v>2230104</v>
      </c>
      <c r="B14" s="48" t="s">
        <v>1202</v>
      </c>
      <c r="C14" s="46">
        <f t="shared" si="0"/>
        <v>0</v>
      </c>
      <c r="D14" s="45"/>
      <c r="E14" s="45"/>
    </row>
    <row r="15" spans="1:5" s="37" customFormat="1" ht="24" customHeight="1">
      <c r="A15" s="48">
        <v>2230105</v>
      </c>
      <c r="B15" s="48" t="s">
        <v>1203</v>
      </c>
      <c r="C15" s="46">
        <f t="shared" si="0"/>
        <v>0</v>
      </c>
      <c r="D15" s="45"/>
      <c r="E15" s="45"/>
    </row>
    <row r="16" spans="1:5" ht="24" customHeight="1">
      <c r="A16" s="48">
        <v>2230106</v>
      </c>
      <c r="B16" s="48" t="s">
        <v>1204</v>
      </c>
      <c r="C16" s="46">
        <f t="shared" si="0"/>
        <v>0</v>
      </c>
      <c r="D16" s="45"/>
      <c r="E16" s="45"/>
    </row>
    <row r="17" spans="1:5" ht="24" customHeight="1">
      <c r="A17" s="48">
        <v>2230107</v>
      </c>
      <c r="B17" s="48" t="s">
        <v>1205</v>
      </c>
      <c r="C17" s="46">
        <f t="shared" si="0"/>
        <v>0</v>
      </c>
      <c r="D17" s="45"/>
      <c r="E17" s="45"/>
    </row>
    <row r="18" spans="1:5" ht="24" customHeight="1">
      <c r="A18" s="48">
        <v>2230108</v>
      </c>
      <c r="B18" s="48" t="s">
        <v>1206</v>
      </c>
      <c r="C18" s="45"/>
      <c r="D18" s="45"/>
      <c r="E18" s="45"/>
    </row>
    <row r="19" spans="1:5" ht="24" customHeight="1">
      <c r="A19" s="48">
        <v>2230199</v>
      </c>
      <c r="B19" s="48" t="s">
        <v>1207</v>
      </c>
      <c r="C19" s="45"/>
      <c r="D19" s="45"/>
      <c r="E19" s="45"/>
    </row>
    <row r="20" spans="1:5" ht="24" customHeight="1">
      <c r="A20" s="47">
        <v>22302</v>
      </c>
      <c r="B20" s="47" t="s">
        <v>1208</v>
      </c>
      <c r="C20" s="45"/>
      <c r="D20" s="45"/>
      <c r="E20" s="45"/>
    </row>
    <row r="21" spans="1:5" ht="24" customHeight="1">
      <c r="A21" s="48">
        <v>2230201</v>
      </c>
      <c r="B21" s="48" t="s">
        <v>1209</v>
      </c>
      <c r="C21" s="45"/>
      <c r="D21" s="45"/>
      <c r="E21" s="45"/>
    </row>
    <row r="22" spans="1:5" ht="24" customHeight="1">
      <c r="A22" s="48">
        <v>2230202</v>
      </c>
      <c r="B22" s="48" t="s">
        <v>1210</v>
      </c>
      <c r="C22" s="45"/>
      <c r="D22" s="45"/>
      <c r="E22" s="45"/>
    </row>
    <row r="23" spans="1:5" ht="24" customHeight="1">
      <c r="A23" s="48">
        <v>2230203</v>
      </c>
      <c r="B23" s="48" t="s">
        <v>1211</v>
      </c>
      <c r="C23" s="45"/>
      <c r="D23" s="45"/>
      <c r="E23" s="45"/>
    </row>
    <row r="24" spans="1:5" ht="24" customHeight="1">
      <c r="A24" s="48">
        <v>2230204</v>
      </c>
      <c r="B24" s="48" t="s">
        <v>1212</v>
      </c>
      <c r="C24" s="45"/>
      <c r="D24" s="45"/>
      <c r="E24" s="45"/>
    </row>
    <row r="25" spans="1:5" ht="24" customHeight="1">
      <c r="A25" s="48">
        <v>2230205</v>
      </c>
      <c r="B25" s="48" t="s">
        <v>1213</v>
      </c>
      <c r="C25" s="45"/>
      <c r="D25" s="45"/>
      <c r="E25" s="45"/>
    </row>
    <row r="26" spans="1:5" ht="24" customHeight="1">
      <c r="A26" s="48">
        <v>2230206</v>
      </c>
      <c r="B26" s="48" t="s">
        <v>1214</v>
      </c>
      <c r="C26" s="45"/>
      <c r="D26" s="45"/>
      <c r="E26" s="45"/>
    </row>
    <row r="27" spans="1:5" ht="24" customHeight="1">
      <c r="A27" s="48">
        <v>2230207</v>
      </c>
      <c r="B27" s="48" t="s">
        <v>1215</v>
      </c>
      <c r="C27" s="45"/>
      <c r="D27" s="45"/>
      <c r="E27" s="45"/>
    </row>
    <row r="28" spans="1:5" ht="24" customHeight="1">
      <c r="A28" s="48">
        <v>2230299</v>
      </c>
      <c r="B28" s="48" t="s">
        <v>1216</v>
      </c>
      <c r="C28" s="45"/>
      <c r="D28" s="45"/>
      <c r="E28" s="45"/>
    </row>
    <row r="29" spans="1:5" ht="24" customHeight="1">
      <c r="A29" s="47">
        <v>22303</v>
      </c>
      <c r="B29" s="47" t="s">
        <v>1217</v>
      </c>
      <c r="C29" s="45"/>
      <c r="D29" s="45"/>
      <c r="E29" s="45"/>
    </row>
    <row r="30" spans="1:5" ht="24" customHeight="1">
      <c r="A30" s="48">
        <v>2230301</v>
      </c>
      <c r="B30" s="48" t="s">
        <v>1217</v>
      </c>
      <c r="C30" s="45"/>
      <c r="D30" s="45"/>
      <c r="E30" s="45"/>
    </row>
    <row r="31" spans="1:5" ht="24" customHeight="1">
      <c r="A31" s="47">
        <v>22304</v>
      </c>
      <c r="B31" s="47" t="s">
        <v>1218</v>
      </c>
      <c r="C31" s="45"/>
      <c r="D31" s="45"/>
      <c r="E31" s="45"/>
    </row>
    <row r="32" spans="1:5" ht="24" customHeight="1">
      <c r="A32" s="48">
        <v>2230401</v>
      </c>
      <c r="B32" s="48" t="s">
        <v>1219</v>
      </c>
      <c r="C32" s="45"/>
      <c r="D32" s="45"/>
      <c r="E32" s="45"/>
    </row>
    <row r="33" spans="1:5" ht="24" customHeight="1">
      <c r="A33" s="48">
        <v>2230402</v>
      </c>
      <c r="B33" s="48" t="s">
        <v>1220</v>
      </c>
      <c r="C33" s="45"/>
      <c r="D33" s="45"/>
      <c r="E33" s="45"/>
    </row>
    <row r="34" spans="1:5" ht="24" customHeight="1">
      <c r="A34" s="48">
        <v>2230499</v>
      </c>
      <c r="B34" s="48" t="s">
        <v>1221</v>
      </c>
      <c r="C34" s="45"/>
      <c r="D34" s="45"/>
      <c r="E34" s="45"/>
    </row>
    <row r="35" spans="1:5" ht="24" customHeight="1">
      <c r="A35" s="47">
        <v>22399</v>
      </c>
      <c r="B35" s="47" t="s">
        <v>1222</v>
      </c>
      <c r="C35" s="45"/>
      <c r="D35" s="45"/>
      <c r="E35" s="45"/>
    </row>
    <row r="36" spans="1:5" ht="24" customHeight="1">
      <c r="A36" s="48">
        <v>2239901</v>
      </c>
      <c r="B36" s="48" t="s">
        <v>1222</v>
      </c>
      <c r="C36" s="45"/>
      <c r="D36" s="45"/>
      <c r="E36" s="45"/>
    </row>
    <row r="37" spans="1:5" s="37" customFormat="1" ht="24" customHeight="1">
      <c r="A37" s="44">
        <v>230</v>
      </c>
      <c r="B37" s="45" t="s">
        <v>1223</v>
      </c>
      <c r="C37" s="46"/>
      <c r="D37" s="46"/>
      <c r="E37" s="46"/>
    </row>
    <row r="38" spans="1:5" ht="24" customHeight="1">
      <c r="A38" s="47">
        <v>23005</v>
      </c>
      <c r="B38" s="47" t="s">
        <v>1224</v>
      </c>
      <c r="C38" s="45"/>
      <c r="D38" s="45"/>
      <c r="E38" s="45"/>
    </row>
    <row r="39" spans="1:5" ht="24" customHeight="1">
      <c r="A39" s="48">
        <v>2300501</v>
      </c>
      <c r="B39" s="48" t="s">
        <v>1225</v>
      </c>
      <c r="C39" s="45"/>
      <c r="D39" s="45"/>
      <c r="E39" s="45"/>
    </row>
    <row r="40" spans="1:5" ht="24" customHeight="1">
      <c r="A40" s="47">
        <v>23008</v>
      </c>
      <c r="B40" s="47" t="s">
        <v>1226</v>
      </c>
      <c r="C40" s="45"/>
      <c r="D40" s="45"/>
      <c r="E40" s="45"/>
    </row>
    <row r="41" spans="1:5" ht="24" customHeight="1">
      <c r="A41" s="48">
        <v>2300803</v>
      </c>
      <c r="B41" s="48" t="s">
        <v>1227</v>
      </c>
      <c r="C41" s="45"/>
      <c r="D41" s="45"/>
      <c r="E41" s="45"/>
    </row>
  </sheetData>
  <sheetProtection/>
  <mergeCells count="4">
    <mergeCell ref="A2:E2"/>
    <mergeCell ref="C4:E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木马</cp:lastModifiedBy>
  <cp:lastPrinted>2018-09-28T10:14:14Z</cp:lastPrinted>
  <dcterms:created xsi:type="dcterms:W3CDTF">2015-12-31T18:03:51Z</dcterms:created>
  <dcterms:modified xsi:type="dcterms:W3CDTF">2024-02-01T10:30:28Z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eadingLayo">
    <vt:bool>true</vt:bool>
  </property>
  <property fmtid="{D5CDD505-2E9C-101B-9397-08002B2CF9AE}" pid="5" name="I">
    <vt:lpwstr>B1F7AA58CD0B45F88593A53BB78B0B48</vt:lpwstr>
  </property>
</Properties>
</file>