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
  </bookViews>
  <sheets>
    <sheet name="11.20" sheetId="1" r:id="rId1"/>
    <sheet name="Sheet2" sheetId="2" r:id="rId2"/>
    <sheet name="Sheet3" sheetId="3" r:id="rId3"/>
    <sheet name="核对详细情况" sheetId="4" r:id="rId4"/>
    <sheet name="11.20比对" sheetId="5" r:id="rId5"/>
  </sheets>
  <definedNames>
    <definedName name="_xlnm._FilterDatabase" localSheetId="0" hidden="1">'11.20'!$A$5:$T$577</definedName>
    <definedName name="_xlnm._FilterDatabase" localSheetId="2" hidden="1">Sheet3!$D$2:$G$490</definedName>
    <definedName name="_xlnm._FilterDatabase" localSheetId="3" hidden="1">核对详细情况!$A$2:$C$35</definedName>
    <definedName name="_xlnm._FilterDatabase" localSheetId="4" hidden="1">'11.20比对'!$A$1:$H$360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<sst xmlns="http://schemas.openxmlformats.org/spreadsheetml/2006/main" count="8810" uniqueCount="2075">
  <si>
    <r>
      <rPr>
        <sz val="20"/>
        <rFont val="宋体"/>
        <charset val="134"/>
      </rPr>
      <t>丰都县</t>
    </r>
    <r>
      <rPr>
        <sz val="20"/>
        <rFont val="Times New Roman"/>
        <charset val="134"/>
      </rPr>
      <t>2023</t>
    </r>
    <r>
      <rPr>
        <sz val="20"/>
        <rFont val="宋体"/>
        <charset val="134"/>
      </rPr>
      <t>年衔接及整合资金项目计划完成情况表</t>
    </r>
  </si>
  <si>
    <t>序号</t>
  </si>
  <si>
    <t>项目基本情况</t>
  </si>
  <si>
    <t>资金来源</t>
  </si>
  <si>
    <t>纳入统筹整合的衔接资金；未纳入统筹整合的衔接资金；其他整合资金</t>
  </si>
  <si>
    <t>资金拨付情况</t>
  </si>
  <si>
    <t>备注</t>
  </si>
  <si>
    <t>尚未完工的年底前是否能完工</t>
  </si>
  <si>
    <t>项目类型</t>
  </si>
  <si>
    <t>项目名称</t>
  </si>
  <si>
    <r>
      <rPr>
        <sz val="12"/>
        <rFont val="方正仿宋_GBK"/>
        <charset val="134"/>
      </rPr>
      <t>建设性质</t>
    </r>
    <r>
      <rPr>
        <sz val="12"/>
        <rFont val="Times New Roman"/>
        <charset val="134"/>
      </rPr>
      <t xml:space="preserve">
(</t>
    </r>
    <r>
      <rPr>
        <sz val="12"/>
        <rFont val="方正仿宋_GBK"/>
        <charset val="134"/>
      </rPr>
      <t>新建</t>
    </r>
    <r>
      <rPr>
        <sz val="12"/>
        <rFont val="Times New Roman"/>
        <charset val="134"/>
      </rPr>
      <t>/</t>
    </r>
    <r>
      <rPr>
        <sz val="12"/>
        <rFont val="方正仿宋_GBK"/>
        <charset val="134"/>
      </rPr>
      <t>改扩建</t>
    </r>
    <r>
      <rPr>
        <sz val="12"/>
        <rFont val="Times New Roman"/>
        <charset val="134"/>
      </rPr>
      <t>)</t>
    </r>
  </si>
  <si>
    <t>行业部门</t>
  </si>
  <si>
    <t>业主单位</t>
  </si>
  <si>
    <t>实施地点</t>
  </si>
  <si>
    <t>主要建设内容及规模</t>
  </si>
  <si>
    <r>
      <rPr>
        <sz val="12"/>
        <rFont val="方正仿宋_GBK"/>
        <charset val="134"/>
      </rPr>
      <t>项目起止年度</t>
    </r>
    <r>
      <rPr>
        <sz val="12"/>
        <rFont val="Times New Roman"/>
        <charset val="134"/>
      </rPr>
      <t xml:space="preserve">
</t>
    </r>
    <r>
      <rPr>
        <sz val="12"/>
        <rFont val="方正仿宋_GBK"/>
        <charset val="134"/>
      </rPr>
      <t>（</t>
    </r>
    <r>
      <rPr>
        <sz val="12"/>
        <rFont val="Times New Roman"/>
        <charset val="134"/>
      </rPr>
      <t>**</t>
    </r>
    <r>
      <rPr>
        <sz val="12"/>
        <rFont val="方正仿宋_GBK"/>
        <charset val="134"/>
      </rPr>
      <t>年</t>
    </r>
    <r>
      <rPr>
        <sz val="12"/>
        <rFont val="Times New Roman"/>
        <charset val="134"/>
      </rPr>
      <t>-**</t>
    </r>
    <r>
      <rPr>
        <sz val="12"/>
        <rFont val="方正仿宋_GBK"/>
        <charset val="134"/>
      </rPr>
      <t>年）</t>
    </r>
  </si>
  <si>
    <t>财政资金分年度安排情况（万元）</t>
  </si>
  <si>
    <t>截至目前财政平台已支付（万元）</t>
  </si>
  <si>
    <t>财政平台支付率</t>
  </si>
  <si>
    <r>
      <rPr>
        <sz val="12"/>
        <rFont val="方正仿宋_GBK"/>
        <charset val="134"/>
      </rPr>
      <t>乡镇</t>
    </r>
    <r>
      <rPr>
        <sz val="12"/>
        <rFont val="Times New Roman"/>
        <charset val="134"/>
      </rPr>
      <t xml:space="preserve">
</t>
    </r>
    <r>
      <rPr>
        <sz val="12"/>
        <rFont val="方正仿宋_GBK"/>
        <charset val="134"/>
      </rPr>
      <t>（街道）</t>
    </r>
  </si>
  <si>
    <r>
      <rPr>
        <sz val="12"/>
        <rFont val="方正仿宋_GBK"/>
        <charset val="134"/>
      </rPr>
      <t>村</t>
    </r>
    <r>
      <rPr>
        <sz val="12"/>
        <rFont val="Times New Roman"/>
        <charset val="134"/>
      </rPr>
      <t xml:space="preserve">
</t>
    </r>
    <r>
      <rPr>
        <sz val="12"/>
        <rFont val="方正仿宋_GBK"/>
        <charset val="134"/>
      </rPr>
      <t>（居）</t>
    </r>
  </si>
  <si>
    <t>总补助资金</t>
  </si>
  <si>
    <r>
      <rPr>
        <sz val="12"/>
        <rFont val="Times New Roman"/>
        <charset val="134"/>
      </rPr>
      <t>2023</t>
    </r>
    <r>
      <rPr>
        <sz val="12"/>
        <rFont val="方正仿宋_GBK"/>
        <charset val="134"/>
      </rPr>
      <t>年匹配资金</t>
    </r>
  </si>
  <si>
    <t>完成情况</t>
  </si>
  <si>
    <t>合计</t>
  </si>
  <si>
    <t>产业发展</t>
  </si>
  <si>
    <r>
      <rPr>
        <sz val="11"/>
        <rFont val="Times New Roman"/>
        <charset val="134"/>
      </rPr>
      <t>2023</t>
    </r>
    <r>
      <rPr>
        <sz val="11"/>
        <rFont val="宋体"/>
        <charset val="134"/>
      </rPr>
      <t>年脱贫人口小额信贷贴息</t>
    </r>
  </si>
  <si>
    <t>新建</t>
  </si>
  <si>
    <t>县乡村振兴局</t>
  </si>
  <si>
    <t>用于脱贫人口小额信贷贴息</t>
  </si>
  <si>
    <t>2023-2023</t>
  </si>
  <si>
    <r>
      <rPr>
        <sz val="11"/>
        <rFont val="宋体"/>
        <charset val="134"/>
      </rPr>
      <t>渝财农〔</t>
    </r>
    <r>
      <rPr>
        <sz val="11"/>
        <rFont val="Times New Roman"/>
        <charset val="134"/>
      </rPr>
      <t>2022</t>
    </r>
    <r>
      <rPr>
        <sz val="11"/>
        <rFont val="宋体"/>
        <charset val="134"/>
      </rPr>
      <t>〕</t>
    </r>
    <r>
      <rPr>
        <sz val="11"/>
        <rFont val="Times New Roman"/>
        <charset val="134"/>
      </rPr>
      <t>131</t>
    </r>
    <r>
      <rPr>
        <sz val="11"/>
        <rFont val="宋体"/>
        <charset val="134"/>
      </rPr>
      <t>号</t>
    </r>
  </si>
  <si>
    <t>纳入统筹整合的衔接资金</t>
  </si>
  <si>
    <t>在建</t>
  </si>
  <si>
    <t>是</t>
  </si>
  <si>
    <t>教育</t>
  </si>
  <si>
    <r>
      <rPr>
        <sz val="11"/>
        <rFont val="Times New Roman"/>
        <charset val="134"/>
      </rPr>
      <t>2023</t>
    </r>
    <r>
      <rPr>
        <sz val="11"/>
        <rFont val="宋体"/>
        <charset val="134"/>
      </rPr>
      <t>年雨露计划中高职补助</t>
    </r>
  </si>
  <si>
    <r>
      <rPr>
        <sz val="11"/>
        <rFont val="宋体"/>
        <charset val="134"/>
      </rPr>
      <t>中高职学生学费补助春、秋季学期</t>
    </r>
    <r>
      <rPr>
        <sz val="11"/>
        <rFont val="Times New Roman"/>
        <charset val="134"/>
      </rPr>
      <t>2600</t>
    </r>
    <r>
      <rPr>
        <sz val="11"/>
        <rFont val="宋体"/>
        <charset val="134"/>
      </rPr>
      <t>人次。</t>
    </r>
  </si>
  <si>
    <t>未纳入统筹整合的衔接资金</t>
  </si>
  <si>
    <t>渝财农[2022]155号</t>
  </si>
  <si>
    <t>渝财农〔2023〕25号</t>
  </si>
  <si>
    <t>渝财农[2023]88号</t>
  </si>
  <si>
    <t>渝财农[2023]25号</t>
  </si>
  <si>
    <t>乡村治理</t>
  </si>
  <si>
    <r>
      <rPr>
        <sz val="11"/>
        <rFont val="宋体"/>
        <charset val="134"/>
      </rPr>
      <t>三建乡、栗子乡乡村儿童社会主义核心价值观培育</t>
    </r>
    <r>
      <rPr>
        <sz val="11"/>
        <rFont val="Times New Roman"/>
        <charset val="134"/>
      </rPr>
      <t>AI</t>
    </r>
    <r>
      <rPr>
        <sz val="11"/>
        <rFont val="宋体"/>
        <charset val="134"/>
      </rPr>
      <t>互动空间项目</t>
    </r>
  </si>
  <si>
    <r>
      <rPr>
        <sz val="11"/>
        <rFont val="宋体"/>
        <charset val="134"/>
      </rPr>
      <t>推广乡村儿童社会主义核心价值观培育</t>
    </r>
    <r>
      <rPr>
        <sz val="11"/>
        <rFont val="Times New Roman"/>
        <charset val="134"/>
      </rPr>
      <t>AI</t>
    </r>
    <r>
      <rPr>
        <sz val="11"/>
        <rFont val="宋体"/>
        <charset val="134"/>
      </rPr>
      <t>互动空间项目</t>
    </r>
  </si>
  <si>
    <r>
      <rPr>
        <sz val="11"/>
        <rFont val="宋体"/>
        <charset val="134"/>
      </rPr>
      <t>渝财农〔</t>
    </r>
    <r>
      <rPr>
        <sz val="11"/>
        <rFont val="Times New Roman"/>
        <charset val="134"/>
      </rPr>
      <t>2022</t>
    </r>
    <r>
      <rPr>
        <sz val="11"/>
        <rFont val="宋体"/>
        <charset val="134"/>
      </rPr>
      <t>〕</t>
    </r>
    <r>
      <rPr>
        <sz val="11"/>
        <rFont val="Times New Roman"/>
        <charset val="134"/>
      </rPr>
      <t>146</t>
    </r>
    <r>
      <rPr>
        <sz val="11"/>
        <rFont val="宋体"/>
        <charset val="134"/>
      </rPr>
      <t>号</t>
    </r>
  </si>
  <si>
    <t>完工</t>
  </si>
  <si>
    <t>就业</t>
  </si>
  <si>
    <r>
      <rPr>
        <sz val="11"/>
        <rFont val="Times New Roman"/>
        <charset val="134"/>
      </rPr>
      <t>2023</t>
    </r>
    <r>
      <rPr>
        <sz val="11"/>
        <rFont val="宋体"/>
        <charset val="134"/>
      </rPr>
      <t>年基地校培训</t>
    </r>
  </si>
  <si>
    <t>开展创业就业技能培训</t>
  </si>
  <si>
    <r>
      <rPr>
        <sz val="11"/>
        <rFont val="Times New Roman"/>
        <charset val="134"/>
      </rPr>
      <t>2023</t>
    </r>
    <r>
      <rPr>
        <sz val="11"/>
        <rFont val="宋体"/>
        <charset val="134"/>
      </rPr>
      <t>年致富带头人培训</t>
    </r>
  </si>
  <si>
    <r>
      <rPr>
        <sz val="11"/>
        <rFont val="宋体"/>
        <charset val="134"/>
      </rPr>
      <t>致富带头人种养殖技术培训</t>
    </r>
    <r>
      <rPr>
        <sz val="11"/>
        <rFont val="Times New Roman"/>
        <charset val="134"/>
      </rPr>
      <t>300</t>
    </r>
    <r>
      <rPr>
        <sz val="11"/>
        <rFont val="宋体"/>
        <charset val="134"/>
      </rPr>
      <t>人次</t>
    </r>
  </si>
  <si>
    <r>
      <rPr>
        <sz val="11"/>
        <rFont val="Times New Roman"/>
        <charset val="134"/>
      </rPr>
      <t>2023</t>
    </r>
    <r>
      <rPr>
        <sz val="11"/>
        <rFont val="宋体"/>
        <charset val="134"/>
      </rPr>
      <t>年创业就业技能培训误工补贴</t>
    </r>
  </si>
  <si>
    <r>
      <rPr>
        <sz val="11"/>
        <rFont val="宋体"/>
        <charset val="134"/>
      </rPr>
      <t>脱贫人口、监测对象创业就业技能培训误工补贴</t>
    </r>
    <r>
      <rPr>
        <sz val="11"/>
        <rFont val="Times New Roman"/>
        <charset val="134"/>
      </rPr>
      <t>500</t>
    </r>
    <r>
      <rPr>
        <sz val="11"/>
        <rFont val="宋体"/>
        <charset val="134"/>
      </rPr>
      <t>人次</t>
    </r>
  </si>
  <si>
    <t>健康</t>
  </si>
  <si>
    <r>
      <rPr>
        <sz val="11"/>
        <rFont val="Times New Roman"/>
        <charset val="134"/>
      </rPr>
      <t>2023</t>
    </r>
    <r>
      <rPr>
        <sz val="11"/>
        <rFont val="宋体"/>
        <charset val="134"/>
      </rPr>
      <t>年稳定脱贫人口医疗补助</t>
    </r>
  </si>
  <si>
    <r>
      <rPr>
        <sz val="11"/>
        <rFont val="宋体"/>
        <charset val="134"/>
      </rPr>
      <t>为</t>
    </r>
    <r>
      <rPr>
        <sz val="11"/>
        <rFont val="Times New Roman"/>
        <charset val="134"/>
      </rPr>
      <t>2023</t>
    </r>
    <r>
      <rPr>
        <sz val="11"/>
        <rFont val="宋体"/>
        <charset val="134"/>
      </rPr>
      <t>年稳定脱贫人口（四类人员除外）医疗保险补助</t>
    </r>
  </si>
  <si>
    <r>
      <rPr>
        <sz val="11"/>
        <rFont val="Times New Roman"/>
        <charset val="134"/>
      </rPr>
      <t>2023</t>
    </r>
    <r>
      <rPr>
        <sz val="11"/>
        <rFont val="宋体"/>
        <charset val="134"/>
      </rPr>
      <t>年脱贫人口和监测对象渝快保参保资助</t>
    </r>
  </si>
  <si>
    <t>为脱贫人口和监测对象购买渝快保。（脱贫人口购买普惠版，定额补助50元/人；监测对象购买普惠版全额资助69元/人，购买升级版定额补助150元/人）</t>
  </si>
  <si>
    <r>
      <rPr>
        <sz val="11"/>
        <rFont val="Times New Roman"/>
        <charset val="134"/>
      </rPr>
      <t>2023</t>
    </r>
    <r>
      <rPr>
        <sz val="11"/>
        <rFont val="宋体"/>
        <charset val="134"/>
      </rPr>
      <t>年帮扶车间奖补</t>
    </r>
  </si>
  <si>
    <t>创建就业帮扶车间一次性创建补助</t>
  </si>
  <si>
    <t>项目管理费</t>
  </si>
  <si>
    <r>
      <rPr>
        <sz val="11"/>
        <rFont val="宋体"/>
        <charset val="134"/>
      </rPr>
      <t>渝财农</t>
    </r>
    <r>
      <rPr>
        <sz val="11"/>
        <rFont val="Times New Roman"/>
        <charset val="134"/>
      </rPr>
      <t>[2023]25</t>
    </r>
    <r>
      <rPr>
        <sz val="11"/>
        <rFont val="宋体"/>
        <charset val="134"/>
      </rPr>
      <t>号</t>
    </r>
  </si>
  <si>
    <t>人居环境整治</t>
  </si>
  <si>
    <t>包鸾镇农村户厕</t>
  </si>
  <si>
    <t>改扩建</t>
  </si>
  <si>
    <t>包鸾镇人民政府</t>
  </si>
  <si>
    <t>包鸾镇</t>
  </si>
  <si>
    <r>
      <rPr>
        <sz val="11"/>
        <rFont val="宋体"/>
        <charset val="134"/>
      </rPr>
      <t>渝财农〔</t>
    </r>
    <r>
      <rPr>
        <sz val="11"/>
        <rFont val="Times New Roman"/>
        <charset val="134"/>
      </rPr>
      <t>2022</t>
    </r>
    <r>
      <rPr>
        <sz val="11"/>
        <rFont val="宋体"/>
        <charset val="134"/>
      </rPr>
      <t>〕</t>
    </r>
    <r>
      <rPr>
        <sz val="11"/>
        <rFont val="Times New Roman"/>
        <charset val="134"/>
      </rPr>
      <t>140</t>
    </r>
    <r>
      <rPr>
        <sz val="11"/>
        <rFont val="宋体"/>
        <charset val="134"/>
      </rPr>
      <t>号</t>
    </r>
  </si>
  <si>
    <t>其他整合资金</t>
  </si>
  <si>
    <t>保合镇农村户厕</t>
  </si>
  <si>
    <t>保合镇人民政府</t>
  </si>
  <si>
    <t>保合镇</t>
  </si>
  <si>
    <t>董家镇农村户厕</t>
  </si>
  <si>
    <t>董家镇人民政府</t>
  </si>
  <si>
    <t>董家镇</t>
  </si>
  <si>
    <t>都督乡农村户厕</t>
  </si>
  <si>
    <t>都督乡人民政府</t>
  </si>
  <si>
    <t>都督乡</t>
  </si>
  <si>
    <t>高家镇农村户厕</t>
  </si>
  <si>
    <t>高家镇人民政府</t>
  </si>
  <si>
    <t>高家镇</t>
  </si>
  <si>
    <t>虎威镇农村户厕</t>
  </si>
  <si>
    <t>虎威镇人民政府</t>
  </si>
  <si>
    <t>虎威镇</t>
  </si>
  <si>
    <t>暨龙镇农村户厕</t>
  </si>
  <si>
    <t>暨龙镇人民政府</t>
  </si>
  <si>
    <t>暨龙镇</t>
  </si>
  <si>
    <t>江池镇农村户厕</t>
  </si>
  <si>
    <t>江池镇人民政府</t>
  </si>
  <si>
    <t>江池镇</t>
  </si>
  <si>
    <t>栗子乡农村户厕</t>
  </si>
  <si>
    <t>栗子乡人民政府</t>
  </si>
  <si>
    <t>栗子乡</t>
  </si>
  <si>
    <t>龙河镇农村户厕</t>
  </si>
  <si>
    <t>龙河镇人民政府</t>
  </si>
  <si>
    <t>龙河镇</t>
  </si>
  <si>
    <t>龙孔镇农村户厕</t>
  </si>
  <si>
    <t>龙孔镇人民政府</t>
  </si>
  <si>
    <t>龙孔镇</t>
  </si>
  <si>
    <t>名山街道农村户厕</t>
  </si>
  <si>
    <t>名山街道办事处</t>
  </si>
  <si>
    <t>名山街道</t>
  </si>
  <si>
    <t>南天湖镇农村户厕</t>
  </si>
  <si>
    <t>南天湖镇人民政府</t>
  </si>
  <si>
    <t>南天湖镇</t>
  </si>
  <si>
    <t>青龙乡农村户厕</t>
  </si>
  <si>
    <t>青龙乡人民政府</t>
  </si>
  <si>
    <t>青龙乡</t>
  </si>
  <si>
    <t>仁沙镇农村户厕</t>
  </si>
  <si>
    <t>仁沙镇人民政府</t>
  </si>
  <si>
    <t>仁沙镇</t>
  </si>
  <si>
    <t>三合街道农村户厕</t>
  </si>
  <si>
    <t>三合街道办事处</t>
  </si>
  <si>
    <t>三合街道</t>
  </si>
  <si>
    <t>三建乡农村户厕</t>
  </si>
  <si>
    <t>三建乡人民政府</t>
  </si>
  <si>
    <t>三建乡</t>
  </si>
  <si>
    <t>三元镇农村户厕</t>
  </si>
  <si>
    <t>三元镇人民政府</t>
  </si>
  <si>
    <t>三元镇</t>
  </si>
  <si>
    <t>社坛镇农村户厕</t>
  </si>
  <si>
    <t>社坛镇人民政府</t>
  </si>
  <si>
    <t>社坛镇</t>
  </si>
  <si>
    <t>十直镇农村户厕</t>
  </si>
  <si>
    <t>十直镇人民政府</t>
  </si>
  <si>
    <t>十直镇</t>
  </si>
  <si>
    <t>树人镇农村户厕</t>
  </si>
  <si>
    <t>树人镇人民政府</t>
  </si>
  <si>
    <t>树人镇</t>
  </si>
  <si>
    <t>双路镇农村户厕</t>
  </si>
  <si>
    <t>双路镇人民政府</t>
  </si>
  <si>
    <t>双路镇</t>
  </si>
  <si>
    <t>武平镇农村户厕</t>
  </si>
  <si>
    <t>武平镇人民政府</t>
  </si>
  <si>
    <t>武平镇</t>
  </si>
  <si>
    <t>坝周村</t>
  </si>
  <si>
    <t>仙女湖镇农村户厕</t>
  </si>
  <si>
    <t>仙女湖镇人民政府</t>
  </si>
  <si>
    <t>仙女湖镇</t>
  </si>
  <si>
    <t>兴龙镇农村户厕</t>
  </si>
  <si>
    <t>兴龙镇人民政府</t>
  </si>
  <si>
    <t>兴龙镇</t>
  </si>
  <si>
    <t>兴义镇农村户厕</t>
  </si>
  <si>
    <t>兴义镇人民政府</t>
  </si>
  <si>
    <t>兴义镇</t>
  </si>
  <si>
    <t>许明寺镇农村户厕</t>
  </si>
  <si>
    <t>许明寺镇人民政府</t>
  </si>
  <si>
    <t>许明寺镇</t>
  </si>
  <si>
    <t>佳苑社区、梨园村、理明村、坪桥村、隆家沟村、古家山村、培观村</t>
  </si>
  <si>
    <t>湛普镇农村户厕</t>
  </si>
  <si>
    <t>湛普镇人民政府</t>
  </si>
  <si>
    <t>湛普镇</t>
  </si>
  <si>
    <t>双龙镇农村户厕</t>
  </si>
  <si>
    <t>双龙镇人民政府</t>
  </si>
  <si>
    <t>双龙镇</t>
  </si>
  <si>
    <t>湛普镇农村公共厕所</t>
  </si>
  <si>
    <t>春安村</t>
  </si>
  <si>
    <r>
      <rPr>
        <sz val="11"/>
        <rFont val="宋体"/>
        <charset val="134"/>
      </rPr>
      <t>新建农村公共厕所</t>
    </r>
    <r>
      <rPr>
        <sz val="11"/>
        <rFont val="Times New Roman"/>
        <charset val="134"/>
      </rPr>
      <t>50</t>
    </r>
    <r>
      <rPr>
        <sz val="11"/>
        <rFont val="宋体"/>
        <charset val="134"/>
      </rPr>
      <t>平方米</t>
    </r>
  </si>
  <si>
    <t>南天湖镇农村公共厕所</t>
  </si>
  <si>
    <t>南天湖村</t>
  </si>
  <si>
    <r>
      <rPr>
        <sz val="11"/>
        <rFont val="宋体"/>
        <charset val="134"/>
      </rPr>
      <t>新建农村公共厕所</t>
    </r>
    <r>
      <rPr>
        <sz val="11"/>
        <rFont val="Times New Roman"/>
        <charset val="134"/>
      </rPr>
      <t>80</t>
    </r>
    <r>
      <rPr>
        <sz val="11"/>
        <rFont val="宋体"/>
        <charset val="134"/>
      </rPr>
      <t>平方米</t>
    </r>
  </si>
  <si>
    <t>整修</t>
  </si>
  <si>
    <t>三汇社区</t>
  </si>
  <si>
    <r>
      <rPr>
        <sz val="11"/>
        <rFont val="宋体"/>
        <charset val="134"/>
      </rPr>
      <t>整修农村公共厕所</t>
    </r>
    <r>
      <rPr>
        <sz val="11"/>
        <rFont val="Times New Roman"/>
        <charset val="134"/>
      </rPr>
      <t>75</t>
    </r>
    <r>
      <rPr>
        <sz val="11"/>
        <rFont val="宋体"/>
        <charset val="134"/>
      </rPr>
      <t>平方米</t>
    </r>
  </si>
  <si>
    <t>武平镇农村公共厕所</t>
  </si>
  <si>
    <t>保合镇农村公共厕所</t>
  </si>
  <si>
    <t>何家场社区</t>
  </si>
  <si>
    <r>
      <rPr>
        <sz val="11"/>
        <rFont val="宋体"/>
        <charset val="134"/>
      </rPr>
      <t>新建农村公共厕所</t>
    </r>
    <r>
      <rPr>
        <sz val="11"/>
        <rFont val="Times New Roman"/>
        <charset val="134"/>
      </rPr>
      <t>40</t>
    </r>
    <r>
      <rPr>
        <sz val="11"/>
        <rFont val="宋体"/>
        <charset val="134"/>
      </rPr>
      <t>平方米</t>
    </r>
  </si>
  <si>
    <t>青龙乡农村公共厕所</t>
  </si>
  <si>
    <t>黄泥村</t>
  </si>
  <si>
    <r>
      <rPr>
        <sz val="11"/>
        <rFont val="宋体"/>
        <charset val="134"/>
      </rPr>
      <t>新建农村公共厕所</t>
    </r>
    <r>
      <rPr>
        <sz val="11"/>
        <rFont val="Times New Roman"/>
        <charset val="134"/>
      </rPr>
      <t>70</t>
    </r>
    <r>
      <rPr>
        <sz val="11"/>
        <rFont val="宋体"/>
        <charset val="134"/>
      </rPr>
      <t>平方米</t>
    </r>
  </si>
  <si>
    <t>双路镇农村公共厕所</t>
  </si>
  <si>
    <t>安宁场村</t>
  </si>
  <si>
    <t>虎威镇农村公共厕所</t>
  </si>
  <si>
    <t>大池社区</t>
  </si>
  <si>
    <r>
      <rPr>
        <sz val="11"/>
        <rFont val="宋体"/>
        <charset val="134"/>
      </rPr>
      <t>新建农村公共厕所</t>
    </r>
    <r>
      <rPr>
        <sz val="11"/>
        <rFont val="Times New Roman"/>
        <charset val="134"/>
      </rPr>
      <t>38</t>
    </r>
    <r>
      <rPr>
        <sz val="11"/>
        <rFont val="宋体"/>
        <charset val="134"/>
      </rPr>
      <t>平方米</t>
    </r>
  </si>
  <si>
    <t>立石村</t>
  </si>
  <si>
    <t>十直镇农村公共厕所</t>
  </si>
  <si>
    <t>龙头村</t>
  </si>
  <si>
    <r>
      <rPr>
        <sz val="11"/>
        <rFont val="宋体"/>
        <charset val="134"/>
      </rPr>
      <t>三合街道乡村治理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</si>
  <si>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推广乡村治理</t>
    </r>
    <r>
      <rPr>
        <sz val="11"/>
        <rFont val="Times New Roman"/>
        <charset val="134"/>
      </rPr>
      <t>“</t>
    </r>
    <r>
      <rPr>
        <sz val="11"/>
        <rFont val="宋体"/>
        <charset val="134"/>
      </rPr>
      <t>积分制</t>
    </r>
    <r>
      <rPr>
        <sz val="11"/>
        <rFont val="Times New Roman"/>
        <charset val="134"/>
      </rPr>
      <t>”</t>
    </r>
  </si>
  <si>
    <r>
      <rPr>
        <sz val="11"/>
        <rFont val="宋体"/>
        <charset val="134"/>
      </rPr>
      <t>名山街道乡村治理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</si>
  <si>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双龙镇乡村治理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</si>
  <si>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兴义镇乡村治理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</si>
  <si>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三建乡乡村治理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</si>
  <si>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三元镇乡村治理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</si>
  <si>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树人镇乡村治理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</si>
  <si>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仁沙镇乡村治理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</si>
  <si>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太平坝乡乡村治理</t>
    </r>
    <r>
      <rPr>
        <sz val="11"/>
        <rFont val="Times New Roman"/>
        <charset val="134"/>
      </rPr>
      <t>“</t>
    </r>
    <r>
      <rPr>
        <sz val="11"/>
        <rFont val="宋体"/>
        <charset val="134"/>
      </rPr>
      <t>积分制</t>
    </r>
    <r>
      <rPr>
        <sz val="11"/>
        <rFont val="Times New Roman"/>
        <charset val="134"/>
      </rPr>
      <t>”</t>
    </r>
    <r>
      <rPr>
        <sz val="11"/>
        <rFont val="宋体"/>
        <charset val="134"/>
      </rPr>
      <t>项目</t>
    </r>
  </si>
  <si>
    <t>太平坝乡人民政府</t>
  </si>
  <si>
    <t>太平坝乡</t>
  </si>
  <si>
    <r>
      <rPr>
        <sz val="11"/>
        <rFont val="宋体"/>
        <charset val="134"/>
      </rPr>
      <t>龙孔镇乡村治理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</si>
  <si>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社坛镇乡村治理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</si>
  <si>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董家镇乡村治理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</si>
  <si>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暨龙镇乡村治理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</si>
  <si>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许明寺镇乡村治理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</si>
  <si>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南天湖镇乡村治理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</si>
  <si>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龙河镇乡村治理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</si>
  <si>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十直镇乡村治理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</si>
  <si>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湛普镇乡村治理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</si>
  <si>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武平镇乡村治理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</si>
  <si>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虎威镇乡村治理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</si>
  <si>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青龙乡乡村治理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</si>
  <si>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双路镇乡村治理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</si>
  <si>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都督乡乡村治理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</si>
  <si>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兴龙镇乡村治理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</si>
  <si>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仙女湖镇乡村治理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</si>
  <si>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江池镇乡村治理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</si>
  <si>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保合镇乡村治理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</si>
  <si>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栗子乡乡村治理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</si>
  <si>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高家镇乡村治理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</si>
  <si>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包鸾镇乡村治理</t>
    </r>
    <r>
      <rPr>
        <sz val="11"/>
        <rFont val="Times New Roman"/>
        <charset val="134"/>
      </rPr>
      <t>“</t>
    </r>
    <r>
      <rPr>
        <sz val="11"/>
        <rFont val="宋体"/>
        <charset val="134"/>
      </rPr>
      <t>积分制</t>
    </r>
    <r>
      <rPr>
        <sz val="11"/>
        <rFont val="Times New Roman"/>
        <charset val="134"/>
      </rPr>
      <t>”</t>
    </r>
    <r>
      <rPr>
        <sz val="11"/>
        <rFont val="宋体"/>
        <charset val="134"/>
      </rPr>
      <t>项目</t>
    </r>
  </si>
  <si>
    <r>
      <rPr>
        <sz val="11"/>
        <rFont val="宋体"/>
        <charset val="134"/>
      </rPr>
      <t>暨龙镇</t>
    </r>
    <r>
      <rPr>
        <sz val="11"/>
        <rFont val="Times New Roman"/>
        <charset val="134"/>
      </rPr>
      <t>2023</t>
    </r>
    <r>
      <rPr>
        <sz val="11"/>
        <rFont val="宋体"/>
        <charset val="134"/>
      </rPr>
      <t>年低收入脱贫人口到户产业补助</t>
    </r>
  </si>
  <si>
    <t>支持脱贫户和未消除风险监测户用于发展小种植、小养殖、小田园等庭院经济。</t>
  </si>
  <si>
    <r>
      <rPr>
        <sz val="11"/>
        <rFont val="宋体"/>
        <charset val="134"/>
      </rPr>
      <t>虎威镇</t>
    </r>
    <r>
      <rPr>
        <sz val="11"/>
        <rFont val="Times New Roman"/>
        <charset val="134"/>
      </rPr>
      <t>2023</t>
    </r>
    <r>
      <rPr>
        <sz val="11"/>
        <rFont val="宋体"/>
        <charset val="134"/>
      </rPr>
      <t>年低收入脱贫人口到户产业补助</t>
    </r>
  </si>
  <si>
    <r>
      <rPr>
        <sz val="11"/>
        <rFont val="宋体"/>
        <charset val="134"/>
      </rPr>
      <t>董家镇</t>
    </r>
    <r>
      <rPr>
        <sz val="11"/>
        <rFont val="Times New Roman"/>
        <charset val="134"/>
      </rPr>
      <t>2023</t>
    </r>
    <r>
      <rPr>
        <sz val="11"/>
        <rFont val="宋体"/>
        <charset val="134"/>
      </rPr>
      <t>年低收入脱贫人口到户产业补助</t>
    </r>
  </si>
  <si>
    <r>
      <rPr>
        <sz val="11"/>
        <rFont val="宋体"/>
        <charset val="134"/>
      </rPr>
      <t>许明寺镇</t>
    </r>
    <r>
      <rPr>
        <sz val="11"/>
        <rFont val="Times New Roman"/>
        <charset val="134"/>
      </rPr>
      <t>2023</t>
    </r>
    <r>
      <rPr>
        <sz val="11"/>
        <rFont val="宋体"/>
        <charset val="134"/>
      </rPr>
      <t>年低收入脱贫人口到户产业补助</t>
    </r>
  </si>
  <si>
    <r>
      <rPr>
        <sz val="11"/>
        <rFont val="宋体"/>
        <charset val="134"/>
      </rPr>
      <t>龙孔镇</t>
    </r>
    <r>
      <rPr>
        <sz val="11"/>
        <rFont val="Times New Roman"/>
        <charset val="134"/>
      </rPr>
      <t>2023</t>
    </r>
    <r>
      <rPr>
        <sz val="11"/>
        <rFont val="宋体"/>
        <charset val="134"/>
      </rPr>
      <t>年低收入脱贫人口到户产业补助</t>
    </r>
  </si>
  <si>
    <r>
      <rPr>
        <sz val="11"/>
        <rFont val="宋体"/>
        <charset val="134"/>
      </rPr>
      <t>兴龙镇</t>
    </r>
    <r>
      <rPr>
        <sz val="11"/>
        <rFont val="Times New Roman"/>
        <charset val="134"/>
      </rPr>
      <t>2023</t>
    </r>
    <r>
      <rPr>
        <sz val="11"/>
        <rFont val="宋体"/>
        <charset val="134"/>
      </rPr>
      <t>年低收入脱贫人口到户产业补助</t>
    </r>
  </si>
  <si>
    <r>
      <rPr>
        <sz val="11"/>
        <rFont val="宋体"/>
        <charset val="134"/>
      </rPr>
      <t>都督乡</t>
    </r>
    <r>
      <rPr>
        <sz val="11"/>
        <rFont val="Times New Roman"/>
        <charset val="134"/>
      </rPr>
      <t>2023</t>
    </r>
    <r>
      <rPr>
        <sz val="11"/>
        <rFont val="宋体"/>
        <charset val="134"/>
      </rPr>
      <t>年低收入脱贫人口到户产业补助</t>
    </r>
  </si>
  <si>
    <r>
      <rPr>
        <sz val="11"/>
        <rFont val="宋体"/>
        <charset val="134"/>
      </rPr>
      <t>南天湖镇</t>
    </r>
    <r>
      <rPr>
        <sz val="11"/>
        <rFont val="Times New Roman"/>
        <charset val="134"/>
      </rPr>
      <t>2023</t>
    </r>
    <r>
      <rPr>
        <sz val="11"/>
        <rFont val="宋体"/>
        <charset val="134"/>
      </rPr>
      <t>年低收入脱贫人口到户产业补助</t>
    </r>
  </si>
  <si>
    <r>
      <rPr>
        <sz val="11"/>
        <rFont val="宋体"/>
        <charset val="134"/>
      </rPr>
      <t>湛普镇</t>
    </r>
    <r>
      <rPr>
        <sz val="11"/>
        <rFont val="Times New Roman"/>
        <charset val="134"/>
      </rPr>
      <t>2023</t>
    </r>
    <r>
      <rPr>
        <sz val="11"/>
        <rFont val="宋体"/>
        <charset val="134"/>
      </rPr>
      <t>年低收入脱贫人口到户产业补助</t>
    </r>
  </si>
  <si>
    <r>
      <rPr>
        <sz val="11"/>
        <rFont val="宋体"/>
        <charset val="134"/>
      </rPr>
      <t>社坛镇</t>
    </r>
    <r>
      <rPr>
        <sz val="11"/>
        <rFont val="Times New Roman"/>
        <charset val="134"/>
      </rPr>
      <t>2023</t>
    </r>
    <r>
      <rPr>
        <sz val="11"/>
        <rFont val="宋体"/>
        <charset val="134"/>
      </rPr>
      <t>年低收入脱贫人口到户产业补助</t>
    </r>
  </si>
  <si>
    <r>
      <rPr>
        <sz val="11"/>
        <rFont val="宋体"/>
        <charset val="134"/>
      </rPr>
      <t>仁沙镇</t>
    </r>
    <r>
      <rPr>
        <sz val="11"/>
        <rFont val="Times New Roman"/>
        <charset val="134"/>
      </rPr>
      <t>2023</t>
    </r>
    <r>
      <rPr>
        <sz val="11"/>
        <rFont val="宋体"/>
        <charset val="134"/>
      </rPr>
      <t>年低收入脱贫人口到户产业补助</t>
    </r>
  </si>
  <si>
    <r>
      <rPr>
        <sz val="11"/>
        <rFont val="宋体"/>
        <charset val="134"/>
      </rPr>
      <t>三合街道办事处</t>
    </r>
    <r>
      <rPr>
        <sz val="11"/>
        <rFont val="Times New Roman"/>
        <charset val="134"/>
      </rPr>
      <t>2023</t>
    </r>
    <r>
      <rPr>
        <sz val="11"/>
        <rFont val="宋体"/>
        <charset val="134"/>
      </rPr>
      <t>年低收入脱贫人口到户产业补助</t>
    </r>
  </si>
  <si>
    <r>
      <rPr>
        <sz val="11"/>
        <rFont val="宋体"/>
        <charset val="134"/>
      </rPr>
      <t>十直镇</t>
    </r>
    <r>
      <rPr>
        <sz val="11"/>
        <rFont val="Times New Roman"/>
        <charset val="134"/>
      </rPr>
      <t>2023</t>
    </r>
    <r>
      <rPr>
        <sz val="11"/>
        <rFont val="宋体"/>
        <charset val="134"/>
      </rPr>
      <t>年低收入脱贫人口到户产业补助</t>
    </r>
  </si>
  <si>
    <r>
      <rPr>
        <sz val="11"/>
        <rFont val="宋体"/>
        <charset val="134"/>
      </rPr>
      <t>三元镇</t>
    </r>
    <r>
      <rPr>
        <sz val="11"/>
        <rFont val="Times New Roman"/>
        <charset val="134"/>
      </rPr>
      <t>2023</t>
    </r>
    <r>
      <rPr>
        <sz val="11"/>
        <rFont val="宋体"/>
        <charset val="134"/>
      </rPr>
      <t>年低收入脱贫人口到户产业补助</t>
    </r>
  </si>
  <si>
    <r>
      <rPr>
        <sz val="11"/>
        <rFont val="宋体"/>
        <charset val="134"/>
      </rPr>
      <t>双路镇</t>
    </r>
    <r>
      <rPr>
        <sz val="11"/>
        <rFont val="Times New Roman"/>
        <charset val="134"/>
      </rPr>
      <t>2023</t>
    </r>
    <r>
      <rPr>
        <sz val="11"/>
        <rFont val="宋体"/>
        <charset val="134"/>
      </rPr>
      <t>年低收入脱贫人口到户产业补助</t>
    </r>
  </si>
  <si>
    <r>
      <rPr>
        <sz val="11"/>
        <rFont val="宋体"/>
        <charset val="134"/>
      </rPr>
      <t>双龙镇</t>
    </r>
    <r>
      <rPr>
        <sz val="11"/>
        <rFont val="Times New Roman"/>
        <charset val="134"/>
      </rPr>
      <t>2023</t>
    </r>
    <r>
      <rPr>
        <sz val="11"/>
        <rFont val="宋体"/>
        <charset val="134"/>
      </rPr>
      <t>年低收入脱贫人口到户产业补助</t>
    </r>
  </si>
  <si>
    <r>
      <rPr>
        <sz val="11"/>
        <rFont val="宋体"/>
        <charset val="134"/>
      </rPr>
      <t>高家镇</t>
    </r>
    <r>
      <rPr>
        <sz val="11"/>
        <rFont val="Times New Roman"/>
        <charset val="134"/>
      </rPr>
      <t>2023</t>
    </r>
    <r>
      <rPr>
        <sz val="11"/>
        <rFont val="宋体"/>
        <charset val="134"/>
      </rPr>
      <t>年低收入脱贫人口到户产业补助</t>
    </r>
  </si>
  <si>
    <r>
      <rPr>
        <sz val="11"/>
        <rFont val="宋体"/>
        <charset val="134"/>
      </rPr>
      <t>龙河镇</t>
    </r>
    <r>
      <rPr>
        <sz val="11"/>
        <rFont val="Times New Roman"/>
        <charset val="134"/>
      </rPr>
      <t>2023</t>
    </r>
    <r>
      <rPr>
        <sz val="11"/>
        <rFont val="宋体"/>
        <charset val="134"/>
      </rPr>
      <t>年低收入脱贫人口到户产业补助</t>
    </r>
  </si>
  <si>
    <r>
      <rPr>
        <sz val="11"/>
        <rFont val="宋体"/>
        <charset val="134"/>
      </rPr>
      <t>仙女湖镇</t>
    </r>
    <r>
      <rPr>
        <sz val="11"/>
        <rFont val="Times New Roman"/>
        <charset val="134"/>
      </rPr>
      <t>2023</t>
    </r>
    <r>
      <rPr>
        <sz val="11"/>
        <rFont val="宋体"/>
        <charset val="134"/>
      </rPr>
      <t>年低收入脱贫人口到户产业补助</t>
    </r>
  </si>
  <si>
    <r>
      <rPr>
        <sz val="11"/>
        <rFont val="宋体"/>
        <charset val="134"/>
      </rPr>
      <t>名山街道办事处</t>
    </r>
    <r>
      <rPr>
        <sz val="11"/>
        <rFont val="Times New Roman"/>
        <charset val="134"/>
      </rPr>
      <t>2023</t>
    </r>
    <r>
      <rPr>
        <sz val="11"/>
        <rFont val="宋体"/>
        <charset val="134"/>
      </rPr>
      <t>年低收入脱贫人口到户产业补助</t>
    </r>
  </si>
  <si>
    <r>
      <rPr>
        <sz val="11"/>
        <rFont val="宋体"/>
        <charset val="134"/>
      </rPr>
      <t>栗子乡</t>
    </r>
    <r>
      <rPr>
        <sz val="11"/>
        <rFont val="Times New Roman"/>
        <charset val="134"/>
      </rPr>
      <t>2023</t>
    </r>
    <r>
      <rPr>
        <sz val="11"/>
        <rFont val="宋体"/>
        <charset val="134"/>
      </rPr>
      <t>年低收入脱贫人口到户产业补助</t>
    </r>
  </si>
  <si>
    <r>
      <rPr>
        <sz val="11"/>
        <rFont val="宋体"/>
        <charset val="134"/>
      </rPr>
      <t>三建乡</t>
    </r>
    <r>
      <rPr>
        <sz val="11"/>
        <rFont val="Times New Roman"/>
        <charset val="134"/>
      </rPr>
      <t>2023</t>
    </r>
    <r>
      <rPr>
        <sz val="11"/>
        <rFont val="宋体"/>
        <charset val="134"/>
      </rPr>
      <t>年低收入脱贫人口到户产业补助</t>
    </r>
  </si>
  <si>
    <r>
      <rPr>
        <sz val="11"/>
        <rFont val="宋体"/>
        <charset val="134"/>
      </rPr>
      <t>武平镇</t>
    </r>
    <r>
      <rPr>
        <sz val="11"/>
        <rFont val="Times New Roman"/>
        <charset val="134"/>
      </rPr>
      <t>2023</t>
    </r>
    <r>
      <rPr>
        <sz val="11"/>
        <rFont val="宋体"/>
        <charset val="134"/>
      </rPr>
      <t>年低收入脱贫人口到户产业补助</t>
    </r>
  </si>
  <si>
    <r>
      <rPr>
        <sz val="11"/>
        <rFont val="宋体"/>
        <charset val="134"/>
      </rPr>
      <t>江池镇</t>
    </r>
    <r>
      <rPr>
        <sz val="11"/>
        <rFont val="Times New Roman"/>
        <charset val="134"/>
      </rPr>
      <t>2023</t>
    </r>
    <r>
      <rPr>
        <sz val="11"/>
        <rFont val="宋体"/>
        <charset val="134"/>
      </rPr>
      <t>年低收入脱贫人口到户产业补助</t>
    </r>
  </si>
  <si>
    <r>
      <rPr>
        <sz val="11"/>
        <rFont val="宋体"/>
        <charset val="134"/>
      </rPr>
      <t>太平坝乡</t>
    </r>
    <r>
      <rPr>
        <sz val="11"/>
        <rFont val="Times New Roman"/>
        <charset val="134"/>
      </rPr>
      <t>2023</t>
    </r>
    <r>
      <rPr>
        <sz val="11"/>
        <rFont val="宋体"/>
        <charset val="134"/>
      </rPr>
      <t>年低收入脱贫人口到户产业补助</t>
    </r>
  </si>
  <si>
    <r>
      <rPr>
        <sz val="11"/>
        <rFont val="宋体"/>
        <charset val="134"/>
      </rPr>
      <t>兴义镇</t>
    </r>
    <r>
      <rPr>
        <sz val="11"/>
        <rFont val="Times New Roman"/>
        <charset val="134"/>
      </rPr>
      <t>2023</t>
    </r>
    <r>
      <rPr>
        <sz val="11"/>
        <rFont val="宋体"/>
        <charset val="134"/>
      </rPr>
      <t>年低收入脱贫人口到户产业补助</t>
    </r>
  </si>
  <si>
    <r>
      <rPr>
        <sz val="11"/>
        <rFont val="宋体"/>
        <charset val="134"/>
      </rPr>
      <t>包鸾镇</t>
    </r>
    <r>
      <rPr>
        <sz val="11"/>
        <rFont val="Times New Roman"/>
        <charset val="134"/>
      </rPr>
      <t>2023</t>
    </r>
    <r>
      <rPr>
        <sz val="11"/>
        <rFont val="宋体"/>
        <charset val="134"/>
      </rPr>
      <t>年低收入脱贫人口到户产业补助</t>
    </r>
  </si>
  <si>
    <r>
      <rPr>
        <sz val="11"/>
        <rFont val="宋体"/>
        <charset val="134"/>
      </rPr>
      <t>保合镇</t>
    </r>
    <r>
      <rPr>
        <sz val="11"/>
        <rFont val="Times New Roman"/>
        <charset val="134"/>
      </rPr>
      <t>2023</t>
    </r>
    <r>
      <rPr>
        <sz val="11"/>
        <rFont val="宋体"/>
        <charset val="134"/>
      </rPr>
      <t>年低收入脱贫人口到户产业补助</t>
    </r>
  </si>
  <si>
    <r>
      <rPr>
        <sz val="11"/>
        <rFont val="宋体"/>
        <charset val="134"/>
      </rPr>
      <t>青龙乡</t>
    </r>
    <r>
      <rPr>
        <sz val="11"/>
        <rFont val="Times New Roman"/>
        <charset val="134"/>
      </rPr>
      <t>2023</t>
    </r>
    <r>
      <rPr>
        <sz val="11"/>
        <rFont val="宋体"/>
        <charset val="134"/>
      </rPr>
      <t>年低收入脱贫人口到户产业补助</t>
    </r>
  </si>
  <si>
    <r>
      <rPr>
        <sz val="11"/>
        <rFont val="宋体"/>
        <charset val="134"/>
      </rPr>
      <t>树人镇</t>
    </r>
    <r>
      <rPr>
        <sz val="11"/>
        <rFont val="Times New Roman"/>
        <charset val="134"/>
      </rPr>
      <t>2023</t>
    </r>
    <r>
      <rPr>
        <sz val="11"/>
        <rFont val="宋体"/>
        <charset val="134"/>
      </rPr>
      <t>年低收入脱贫人口到户产业补助</t>
    </r>
  </si>
  <si>
    <r>
      <rPr>
        <sz val="11"/>
        <rFont val="Times New Roman"/>
        <charset val="134"/>
      </rPr>
      <t>2022</t>
    </r>
    <r>
      <rPr>
        <sz val="11"/>
        <rFont val="宋体"/>
        <charset val="134"/>
      </rPr>
      <t>年三建乡乡村治理建设项目</t>
    </r>
  </si>
  <si>
    <t>续建</t>
  </si>
  <si>
    <t>全乡</t>
  </si>
  <si>
    <r>
      <rPr>
        <sz val="11"/>
        <rFont val="宋体"/>
        <charset val="134"/>
      </rPr>
      <t>整治全乡人居环境、深化</t>
    </r>
    <r>
      <rPr>
        <sz val="11"/>
        <rFont val="Times New Roman"/>
        <charset val="134"/>
      </rPr>
      <t>“</t>
    </r>
    <r>
      <rPr>
        <sz val="11"/>
        <rFont val="宋体"/>
        <charset val="134"/>
      </rPr>
      <t>三治</t>
    </r>
    <r>
      <rPr>
        <sz val="11"/>
        <rFont val="Times New Roman"/>
        <charset val="134"/>
      </rPr>
      <t>”</t>
    </r>
    <r>
      <rPr>
        <sz val="11"/>
        <rFont val="宋体"/>
        <charset val="134"/>
      </rPr>
      <t>融合，包括长五间和铁路桥下居民点、绿春坝安置点环境整治等。</t>
    </r>
  </si>
  <si>
    <t>2022-2023</t>
  </si>
  <si>
    <r>
      <rPr>
        <sz val="11"/>
        <rFont val="Times New Roman"/>
        <charset val="134"/>
      </rPr>
      <t>2023</t>
    </r>
    <r>
      <rPr>
        <sz val="11"/>
        <rFont val="宋体"/>
        <charset val="134"/>
      </rPr>
      <t>年包鸾镇人居环境整治项目</t>
    </r>
  </si>
  <si>
    <t>开展微菜园、微耕园等人居环境整治</t>
  </si>
  <si>
    <r>
      <rPr>
        <sz val="11"/>
        <rFont val="宋体"/>
        <charset val="134"/>
      </rPr>
      <t>渝财农〔</t>
    </r>
    <r>
      <rPr>
        <sz val="11"/>
        <rFont val="Times New Roman"/>
        <charset val="134"/>
      </rPr>
      <t>2022</t>
    </r>
    <r>
      <rPr>
        <sz val="11"/>
        <rFont val="宋体"/>
        <charset val="134"/>
      </rPr>
      <t>〕</t>
    </r>
    <r>
      <rPr>
        <sz val="11"/>
        <rFont val="Times New Roman"/>
        <charset val="134"/>
      </rPr>
      <t>155</t>
    </r>
    <r>
      <rPr>
        <sz val="11"/>
        <rFont val="宋体"/>
        <charset val="134"/>
      </rPr>
      <t>号</t>
    </r>
  </si>
  <si>
    <r>
      <rPr>
        <sz val="11"/>
        <rFont val="Times New Roman"/>
        <charset val="134"/>
      </rPr>
      <t>2023</t>
    </r>
    <r>
      <rPr>
        <sz val="11"/>
        <rFont val="宋体"/>
        <charset val="134"/>
      </rPr>
      <t>年包鸾镇农村公共照明设施</t>
    </r>
  </si>
  <si>
    <r>
      <rPr>
        <sz val="11"/>
        <rFont val="宋体"/>
        <charset val="134"/>
      </rPr>
      <t>安装农村公共照明设施</t>
    </r>
    <r>
      <rPr>
        <sz val="11"/>
        <rFont val="Times New Roman"/>
        <charset val="134"/>
      </rPr>
      <t>600</t>
    </r>
    <r>
      <rPr>
        <sz val="11"/>
        <rFont val="宋体"/>
        <charset val="134"/>
      </rPr>
      <t>盏。</t>
    </r>
  </si>
  <si>
    <t>栗子乡建龙村人居环境整治项目</t>
  </si>
  <si>
    <t>完成新建上湾山坪塘至村委会人行步道60米及周边环境治理，上湾山坪塘安装安全护栏170米，实施人居环境整治3户。</t>
  </si>
  <si>
    <t>南天湖三抚桃园采摘季启动仪式暨新农人农产品展销活动</t>
  </si>
  <si>
    <t>举办三抚桃园采摘季启动仪式暨新农人农产品展销活动1次</t>
  </si>
  <si>
    <t>三元镇红心柚消费帮扶活动</t>
  </si>
  <si>
    <t>通过宣传推广、现场采摘体验等形式，开展丰都红心柚消费帮扶展示展销活动，提升红心柚等农副产品知名度，带动农户增收。</t>
  </si>
  <si>
    <t>青龙茶消费帮扶活动</t>
  </si>
  <si>
    <t>举办2023年茶文化产销活动1次</t>
  </si>
  <si>
    <t>重庆市大学生乡村振兴创意大赛项目规划</t>
  </si>
  <si>
    <t>用于大赛赛题研发设计、赛事组织及宣传、网站报名系统维护、参赛规则编制，赛事工作人员的招募及培训等。</t>
  </si>
  <si>
    <t>高家镇汶溪社区龙眼消费帮扶活动</t>
  </si>
  <si>
    <t>完成龙眼消费帮扶活动、网红直播带货、农特产品展销等活动</t>
  </si>
  <si>
    <t>包鸾镇大米消费帮扶活动</t>
  </si>
  <si>
    <t>举办2023年包鸾丰收节1次。</t>
  </si>
  <si>
    <t>雪玉山高山湿地避暑露营节消费帮扶活动</t>
  </si>
  <si>
    <t>举办消费帮扶活动1场，搭建展位40个及展位相关配套设施。</t>
  </si>
  <si>
    <t>交通</t>
  </si>
  <si>
    <r>
      <rPr>
        <sz val="11"/>
        <rFont val="Times New Roman"/>
        <charset val="134"/>
      </rPr>
      <t>2023</t>
    </r>
    <r>
      <rPr>
        <sz val="11"/>
        <rFont val="宋体"/>
        <charset val="134"/>
      </rPr>
      <t>年暨龙镇回龙村道路建设项目</t>
    </r>
  </si>
  <si>
    <t>回龙村</t>
  </si>
  <si>
    <r>
      <rPr>
        <sz val="11"/>
        <rFont val="宋体"/>
        <charset val="134"/>
      </rPr>
      <t>硬化道路</t>
    </r>
    <r>
      <rPr>
        <sz val="11"/>
        <rFont val="Times New Roman"/>
        <charset val="134"/>
      </rPr>
      <t>2.2</t>
    </r>
    <r>
      <rPr>
        <sz val="11"/>
        <rFont val="宋体"/>
        <charset val="134"/>
      </rPr>
      <t>公里，宽</t>
    </r>
    <r>
      <rPr>
        <sz val="11"/>
        <rFont val="Times New Roman"/>
        <charset val="134"/>
      </rPr>
      <t>3</t>
    </r>
    <r>
      <rPr>
        <sz val="11"/>
        <rFont val="宋体"/>
        <charset val="134"/>
      </rPr>
      <t>米，后</t>
    </r>
    <r>
      <rPr>
        <sz val="11"/>
        <rFont val="Times New Roman"/>
        <charset val="134"/>
      </rPr>
      <t>0.2</t>
    </r>
    <r>
      <rPr>
        <sz val="11"/>
        <rFont val="宋体"/>
        <charset val="134"/>
      </rPr>
      <t>米。</t>
    </r>
  </si>
  <si>
    <r>
      <rPr>
        <sz val="11"/>
        <rFont val="Times New Roman"/>
        <charset val="134"/>
      </rPr>
      <t>2023</t>
    </r>
    <r>
      <rPr>
        <sz val="11"/>
        <rFont val="宋体"/>
        <charset val="134"/>
      </rPr>
      <t>年暨龙镇九龙泉村基础设施配套</t>
    </r>
  </si>
  <si>
    <t>九龙泉村</t>
  </si>
  <si>
    <r>
      <rPr>
        <sz val="11"/>
        <rFont val="宋体"/>
        <charset val="134"/>
      </rPr>
      <t>新建人行便道</t>
    </r>
    <r>
      <rPr>
        <sz val="11"/>
        <rFont val="Times New Roman"/>
        <charset val="134"/>
      </rPr>
      <t>1.5</t>
    </r>
    <r>
      <rPr>
        <sz val="11"/>
        <rFont val="宋体"/>
        <charset val="134"/>
      </rPr>
      <t>公里、宽</t>
    </r>
    <r>
      <rPr>
        <sz val="11"/>
        <rFont val="Times New Roman"/>
        <charset val="134"/>
      </rPr>
      <t>1.8</t>
    </r>
    <r>
      <rPr>
        <sz val="11"/>
        <rFont val="宋体"/>
        <charset val="134"/>
      </rPr>
      <t>米，硬化场地等基础设施。</t>
    </r>
  </si>
  <si>
    <t>三合街道人居环境整治（第一批）</t>
  </si>
  <si>
    <r>
      <rPr>
        <sz val="11"/>
        <rFont val="宋体"/>
        <charset val="134"/>
      </rPr>
      <t>用于三合</t>
    </r>
    <r>
      <rPr>
        <sz val="11"/>
        <rFont val="Times New Roman"/>
        <charset val="134"/>
      </rPr>
      <t>—</t>
    </r>
    <r>
      <rPr>
        <sz val="11"/>
        <rFont val="宋体"/>
        <charset val="134"/>
      </rPr>
      <t>包鸾沿线农村人居环境整治。</t>
    </r>
  </si>
  <si>
    <t>丰都县三合街道汇南社区人居环境整治项目</t>
  </si>
  <si>
    <t>新建群众休憩场所3处2200平方米，农村公共厕所1个，整治院落人居环境，配套完善附属设施。</t>
  </si>
  <si>
    <r>
      <rPr>
        <sz val="12"/>
        <rFont val="方正仿宋_GBK"/>
        <charset val="134"/>
      </rPr>
      <t>渝财农〔</t>
    </r>
    <r>
      <rPr>
        <sz val="12"/>
        <rFont val="Times New Roman"/>
        <charset val="134"/>
      </rPr>
      <t>2023</t>
    </r>
    <r>
      <rPr>
        <sz val="12"/>
        <rFont val="方正仿宋_GBK"/>
        <charset val="134"/>
      </rPr>
      <t>〕</t>
    </r>
    <r>
      <rPr>
        <sz val="12"/>
        <rFont val="Times New Roman"/>
        <charset val="134"/>
      </rPr>
      <t>60</t>
    </r>
    <r>
      <rPr>
        <sz val="12"/>
        <rFont val="方正仿宋_GBK"/>
        <charset val="134"/>
      </rPr>
      <t>号</t>
    </r>
  </si>
  <si>
    <r>
      <rPr>
        <sz val="11"/>
        <rFont val="Times New Roman"/>
        <charset val="134"/>
      </rPr>
      <t>2023</t>
    </r>
    <r>
      <rPr>
        <sz val="11"/>
        <rFont val="宋体"/>
        <charset val="134"/>
      </rPr>
      <t>年龙河镇毛天坝村乡村旅游配套设施</t>
    </r>
  </si>
  <si>
    <t>毛天坝村</t>
  </si>
  <si>
    <t>新建水池500立方米，引水管网2500米、dn50管；安装毛天坝村2队农村公共照明设施100盏。</t>
  </si>
  <si>
    <t>乡村建设行动</t>
  </si>
  <si>
    <r>
      <rPr>
        <sz val="11"/>
        <rFont val="Times New Roman"/>
        <charset val="134"/>
      </rPr>
      <t>2023</t>
    </r>
    <r>
      <rPr>
        <sz val="11"/>
        <rFont val="宋体"/>
        <charset val="134"/>
      </rPr>
      <t>年龙河镇毛天坝村农村公共厕所项目</t>
    </r>
  </si>
  <si>
    <t>新建40平方米农村公共厕所1座。</t>
  </si>
  <si>
    <r>
      <rPr>
        <sz val="11"/>
        <rFont val="宋体"/>
        <charset val="134"/>
      </rPr>
      <t>三元镇梯子河村</t>
    </r>
    <r>
      <rPr>
        <sz val="11"/>
        <rFont val="Times New Roman"/>
        <charset val="134"/>
      </rPr>
      <t>-</t>
    </r>
    <r>
      <rPr>
        <sz val="11"/>
        <rFont val="宋体"/>
        <charset val="134"/>
      </rPr>
      <t>麻柳村人居环境示范整治项目</t>
    </r>
  </si>
  <si>
    <t>梯子河、麻柳村</t>
  </si>
  <si>
    <t>1.安装农村公共照明设施115盏，灯杆高6m，额定功率60W；
2.庭院人居环境治理及相应设施配套，包括民房墙面修复260m2、本地毛石墙490m、100mm厚C20混凝土便道247m2、3.5m宽道路硬化257m、垃圾分类点2座等内容。</t>
  </si>
  <si>
    <t>渝财农〔2023〕60号</t>
  </si>
  <si>
    <t>2023年村（社区）党组织书记培训</t>
  </si>
  <si>
    <t>开展2023年村（社区）党组织书记培训。</t>
  </si>
  <si>
    <t>渝财农〔2022〕155号</t>
  </si>
  <si>
    <r>
      <rPr>
        <sz val="11"/>
        <rFont val="Times New Roman"/>
        <charset val="134"/>
      </rPr>
      <t>2022</t>
    </r>
    <r>
      <rPr>
        <sz val="11"/>
        <rFont val="宋体"/>
        <charset val="134"/>
      </rPr>
      <t>年暨龙镇九龙泉村人居环境整治项目</t>
    </r>
  </si>
  <si>
    <r>
      <rPr>
        <sz val="11"/>
        <rFont val="宋体"/>
        <charset val="134"/>
      </rPr>
      <t>新建浆砌片石墙</t>
    </r>
    <r>
      <rPr>
        <sz val="11"/>
        <rFont val="Times New Roman"/>
        <charset val="134"/>
      </rPr>
      <t>56</t>
    </r>
    <r>
      <rPr>
        <sz val="11"/>
        <rFont val="宋体"/>
        <charset val="134"/>
      </rPr>
      <t>米；整治人居环境及配套设施；新建排水沟</t>
    </r>
    <r>
      <rPr>
        <sz val="11"/>
        <rFont val="Times New Roman"/>
        <charset val="134"/>
      </rPr>
      <t>26</t>
    </r>
    <r>
      <rPr>
        <sz val="11"/>
        <rFont val="宋体"/>
        <charset val="134"/>
      </rPr>
      <t>米、整治排水沟</t>
    </r>
    <r>
      <rPr>
        <sz val="11"/>
        <rFont val="Times New Roman"/>
        <charset val="134"/>
      </rPr>
      <t>27</t>
    </r>
    <r>
      <rPr>
        <sz val="11"/>
        <rFont val="宋体"/>
        <charset val="134"/>
      </rPr>
      <t>米。</t>
    </r>
  </si>
  <si>
    <r>
      <rPr>
        <sz val="11"/>
        <rFont val="Times New Roman"/>
        <charset val="134"/>
      </rPr>
      <t>2022</t>
    </r>
    <r>
      <rPr>
        <sz val="11"/>
        <rFont val="宋体"/>
        <charset val="134"/>
      </rPr>
      <t>年人居环境整治项目</t>
    </r>
  </si>
  <si>
    <r>
      <rPr>
        <sz val="11"/>
        <rFont val="宋体"/>
        <charset val="134"/>
      </rPr>
      <t>打造新风小院</t>
    </r>
    <r>
      <rPr>
        <sz val="11"/>
        <rFont val="Times New Roman"/>
        <charset val="134"/>
      </rPr>
      <t>2</t>
    </r>
    <r>
      <rPr>
        <sz val="11"/>
        <rFont val="宋体"/>
        <charset val="134"/>
      </rPr>
      <t>个，新建入户道路</t>
    </r>
    <r>
      <rPr>
        <sz val="11"/>
        <rFont val="Times New Roman"/>
        <charset val="134"/>
      </rPr>
      <t>3</t>
    </r>
    <r>
      <rPr>
        <sz val="11"/>
        <rFont val="宋体"/>
        <charset val="134"/>
      </rPr>
      <t>公里及配套设施。</t>
    </r>
  </si>
  <si>
    <t>易地扶贫搬迁</t>
  </si>
  <si>
    <r>
      <rPr>
        <sz val="11"/>
        <rFont val="Times New Roman"/>
        <charset val="134"/>
      </rPr>
      <t>2023</t>
    </r>
    <r>
      <rPr>
        <sz val="11"/>
        <rFont val="宋体"/>
        <charset val="134"/>
      </rPr>
      <t>年易地搬迁贷款贴息</t>
    </r>
  </si>
  <si>
    <t>县国资事务中心</t>
  </si>
  <si>
    <t>用于易地搬迁贷款贴息</t>
  </si>
  <si>
    <r>
      <rPr>
        <sz val="11"/>
        <rFont val="Times New Roman"/>
        <charset val="134"/>
      </rPr>
      <t>2023</t>
    </r>
    <r>
      <rPr>
        <sz val="11"/>
        <rFont val="宋体"/>
        <charset val="134"/>
      </rPr>
      <t>年外出务工脱贫人员跨区域交通补助</t>
    </r>
  </si>
  <si>
    <t>县人力社保局</t>
  </si>
  <si>
    <t>县就业人才中心</t>
  </si>
  <si>
    <t>为跨省外出务工脱贫人员落实去程交通补助</t>
  </si>
  <si>
    <t>公益性岗位</t>
  </si>
  <si>
    <r>
      <rPr>
        <sz val="11"/>
        <rFont val="宋体"/>
        <charset val="134"/>
      </rPr>
      <t>树人镇</t>
    </r>
    <r>
      <rPr>
        <sz val="11"/>
        <rFont val="Times New Roman"/>
        <charset val="134"/>
      </rPr>
      <t>2023</t>
    </r>
    <r>
      <rPr>
        <sz val="11"/>
        <rFont val="宋体"/>
        <charset val="134"/>
      </rPr>
      <t>年涉农公益性岗位</t>
    </r>
  </si>
  <si>
    <r>
      <rPr>
        <sz val="11"/>
        <rFont val="宋体"/>
        <charset val="134"/>
      </rPr>
      <t>丰都财政发</t>
    </r>
    <r>
      <rPr>
        <sz val="11"/>
        <rFont val="Times New Roman"/>
        <charset val="134"/>
      </rPr>
      <t>[2023]9</t>
    </r>
    <r>
      <rPr>
        <sz val="11"/>
        <rFont val="宋体"/>
        <charset val="134"/>
      </rPr>
      <t>号</t>
    </r>
  </si>
  <si>
    <t>在建，按月支付</t>
  </si>
  <si>
    <t>渝财预〔2023〕14号</t>
  </si>
  <si>
    <r>
      <rPr>
        <sz val="11"/>
        <rFont val="宋体"/>
        <charset val="134"/>
      </rPr>
      <t>都督乡</t>
    </r>
    <r>
      <rPr>
        <sz val="11"/>
        <rFont val="Times New Roman"/>
        <charset val="134"/>
      </rPr>
      <t>2023</t>
    </r>
    <r>
      <rPr>
        <sz val="11"/>
        <rFont val="宋体"/>
        <charset val="134"/>
      </rPr>
      <t>年涉农公益性岗位</t>
    </r>
  </si>
  <si>
    <r>
      <rPr>
        <sz val="11"/>
        <rFont val="宋体"/>
        <charset val="134"/>
      </rPr>
      <t>龙河镇</t>
    </r>
    <r>
      <rPr>
        <sz val="11"/>
        <rFont val="Times New Roman"/>
        <charset val="134"/>
      </rPr>
      <t>2023</t>
    </r>
    <r>
      <rPr>
        <sz val="11"/>
        <rFont val="宋体"/>
        <charset val="134"/>
      </rPr>
      <t>年涉农公益性岗位</t>
    </r>
  </si>
  <si>
    <r>
      <rPr>
        <sz val="11"/>
        <rFont val="宋体"/>
        <charset val="134"/>
      </rPr>
      <t>名山街道</t>
    </r>
    <r>
      <rPr>
        <sz val="11"/>
        <rFont val="Times New Roman"/>
        <charset val="134"/>
      </rPr>
      <t>2023</t>
    </r>
    <r>
      <rPr>
        <sz val="11"/>
        <rFont val="宋体"/>
        <charset val="134"/>
      </rPr>
      <t>年涉农公益性岗位</t>
    </r>
  </si>
  <si>
    <r>
      <rPr>
        <sz val="11"/>
        <rFont val="宋体"/>
        <charset val="134"/>
      </rPr>
      <t>南天湖镇</t>
    </r>
    <r>
      <rPr>
        <sz val="11"/>
        <rFont val="Times New Roman"/>
        <charset val="134"/>
      </rPr>
      <t>2023</t>
    </r>
    <r>
      <rPr>
        <sz val="11"/>
        <rFont val="宋体"/>
        <charset val="134"/>
      </rPr>
      <t>年涉农公益性岗位</t>
    </r>
  </si>
  <si>
    <r>
      <rPr>
        <sz val="11"/>
        <rFont val="宋体"/>
        <charset val="134"/>
      </rPr>
      <t>包鸾镇</t>
    </r>
    <r>
      <rPr>
        <sz val="11"/>
        <rFont val="Times New Roman"/>
        <charset val="134"/>
      </rPr>
      <t>2023</t>
    </r>
    <r>
      <rPr>
        <sz val="11"/>
        <rFont val="宋体"/>
        <charset val="134"/>
      </rPr>
      <t>年涉农公益性岗位</t>
    </r>
  </si>
  <si>
    <r>
      <rPr>
        <sz val="11"/>
        <rFont val="宋体"/>
        <charset val="134"/>
      </rPr>
      <t>高家镇</t>
    </r>
    <r>
      <rPr>
        <sz val="11"/>
        <rFont val="Times New Roman"/>
        <charset val="134"/>
      </rPr>
      <t>2023</t>
    </r>
    <r>
      <rPr>
        <sz val="11"/>
        <rFont val="宋体"/>
        <charset val="134"/>
      </rPr>
      <t>年涉农公益性岗位</t>
    </r>
  </si>
  <si>
    <r>
      <rPr>
        <sz val="11"/>
        <rFont val="宋体"/>
        <charset val="134"/>
      </rPr>
      <t>兴龙镇</t>
    </r>
    <r>
      <rPr>
        <sz val="11"/>
        <rFont val="Times New Roman"/>
        <charset val="134"/>
      </rPr>
      <t>2023</t>
    </r>
    <r>
      <rPr>
        <sz val="11"/>
        <rFont val="宋体"/>
        <charset val="134"/>
      </rPr>
      <t>年涉农公益性岗位</t>
    </r>
  </si>
  <si>
    <r>
      <rPr>
        <sz val="11"/>
        <rFont val="宋体"/>
        <charset val="134"/>
      </rPr>
      <t>十直镇</t>
    </r>
    <r>
      <rPr>
        <sz val="11"/>
        <rFont val="Times New Roman"/>
        <charset val="134"/>
      </rPr>
      <t>2023</t>
    </r>
    <r>
      <rPr>
        <sz val="11"/>
        <rFont val="宋体"/>
        <charset val="134"/>
      </rPr>
      <t>年涉农公益性岗位</t>
    </r>
  </si>
  <si>
    <r>
      <rPr>
        <sz val="11"/>
        <rFont val="宋体"/>
        <charset val="134"/>
      </rPr>
      <t>暨龙镇</t>
    </r>
    <r>
      <rPr>
        <sz val="11"/>
        <rFont val="Times New Roman"/>
        <charset val="134"/>
      </rPr>
      <t>2023</t>
    </r>
    <r>
      <rPr>
        <sz val="11"/>
        <rFont val="宋体"/>
        <charset val="134"/>
      </rPr>
      <t>年涉农公益性岗位</t>
    </r>
  </si>
  <si>
    <r>
      <rPr>
        <sz val="11"/>
        <rFont val="宋体"/>
        <charset val="134"/>
      </rPr>
      <t>龙孔镇</t>
    </r>
    <r>
      <rPr>
        <sz val="11"/>
        <rFont val="Times New Roman"/>
        <charset val="134"/>
      </rPr>
      <t>2023</t>
    </r>
    <r>
      <rPr>
        <sz val="11"/>
        <rFont val="宋体"/>
        <charset val="134"/>
      </rPr>
      <t>年涉农公益性岗位</t>
    </r>
  </si>
  <si>
    <r>
      <rPr>
        <sz val="11"/>
        <rFont val="宋体"/>
        <charset val="134"/>
      </rPr>
      <t>双路镇</t>
    </r>
    <r>
      <rPr>
        <sz val="11"/>
        <rFont val="Times New Roman"/>
        <charset val="134"/>
      </rPr>
      <t>2023</t>
    </r>
    <r>
      <rPr>
        <sz val="11"/>
        <rFont val="宋体"/>
        <charset val="134"/>
      </rPr>
      <t>年涉农公益性岗位</t>
    </r>
  </si>
  <si>
    <r>
      <rPr>
        <sz val="11"/>
        <rFont val="宋体"/>
        <charset val="134"/>
      </rPr>
      <t>双龙镇</t>
    </r>
    <r>
      <rPr>
        <sz val="11"/>
        <rFont val="Times New Roman"/>
        <charset val="134"/>
      </rPr>
      <t>2023</t>
    </r>
    <r>
      <rPr>
        <sz val="11"/>
        <rFont val="宋体"/>
        <charset val="134"/>
      </rPr>
      <t>年涉农公益性岗位</t>
    </r>
  </si>
  <si>
    <r>
      <rPr>
        <sz val="11"/>
        <rFont val="宋体"/>
        <charset val="134"/>
      </rPr>
      <t>兴义镇</t>
    </r>
    <r>
      <rPr>
        <sz val="11"/>
        <rFont val="Times New Roman"/>
        <charset val="134"/>
      </rPr>
      <t>2023</t>
    </r>
    <r>
      <rPr>
        <sz val="11"/>
        <rFont val="宋体"/>
        <charset val="134"/>
      </rPr>
      <t>年涉农公益性岗位</t>
    </r>
  </si>
  <si>
    <r>
      <rPr>
        <sz val="11"/>
        <rFont val="宋体"/>
        <charset val="134"/>
      </rPr>
      <t>社坛镇</t>
    </r>
    <r>
      <rPr>
        <sz val="11"/>
        <rFont val="Times New Roman"/>
        <charset val="134"/>
      </rPr>
      <t>2023</t>
    </r>
    <r>
      <rPr>
        <sz val="11"/>
        <rFont val="宋体"/>
        <charset val="134"/>
      </rPr>
      <t>年涉农公益性岗位</t>
    </r>
  </si>
  <si>
    <r>
      <rPr>
        <sz val="11"/>
        <rFont val="宋体"/>
        <charset val="134"/>
      </rPr>
      <t>虎威镇</t>
    </r>
    <r>
      <rPr>
        <sz val="11"/>
        <rFont val="Times New Roman"/>
        <charset val="134"/>
      </rPr>
      <t>2023</t>
    </r>
    <r>
      <rPr>
        <sz val="11"/>
        <rFont val="宋体"/>
        <charset val="134"/>
      </rPr>
      <t>年涉农公益性岗位</t>
    </r>
  </si>
  <si>
    <r>
      <rPr>
        <sz val="11"/>
        <rFont val="宋体"/>
        <charset val="134"/>
      </rPr>
      <t>青龙乡</t>
    </r>
    <r>
      <rPr>
        <sz val="11"/>
        <rFont val="Times New Roman"/>
        <charset val="134"/>
      </rPr>
      <t>2023</t>
    </r>
    <r>
      <rPr>
        <sz val="11"/>
        <rFont val="宋体"/>
        <charset val="134"/>
      </rPr>
      <t>年涉农公益性岗位</t>
    </r>
  </si>
  <si>
    <r>
      <rPr>
        <sz val="11"/>
        <rFont val="宋体"/>
        <charset val="134"/>
      </rPr>
      <t>三合街道</t>
    </r>
    <r>
      <rPr>
        <sz val="11"/>
        <rFont val="Times New Roman"/>
        <charset val="134"/>
      </rPr>
      <t>2023</t>
    </r>
    <r>
      <rPr>
        <sz val="11"/>
        <rFont val="宋体"/>
        <charset val="134"/>
      </rPr>
      <t>年涉农公益性岗位</t>
    </r>
  </si>
  <si>
    <r>
      <rPr>
        <sz val="11"/>
        <rFont val="宋体"/>
        <charset val="134"/>
      </rPr>
      <t>武平镇</t>
    </r>
    <r>
      <rPr>
        <sz val="11"/>
        <rFont val="Times New Roman"/>
        <charset val="134"/>
      </rPr>
      <t>2023</t>
    </r>
    <r>
      <rPr>
        <sz val="11"/>
        <rFont val="宋体"/>
        <charset val="134"/>
      </rPr>
      <t>年涉农公益性岗位</t>
    </r>
  </si>
  <si>
    <r>
      <rPr>
        <sz val="11"/>
        <rFont val="宋体"/>
        <charset val="134"/>
      </rPr>
      <t>三元镇</t>
    </r>
    <r>
      <rPr>
        <sz val="11"/>
        <rFont val="Times New Roman"/>
        <charset val="134"/>
      </rPr>
      <t>2023</t>
    </r>
    <r>
      <rPr>
        <sz val="11"/>
        <rFont val="宋体"/>
        <charset val="134"/>
      </rPr>
      <t>年涉农公益性岗位</t>
    </r>
  </si>
  <si>
    <r>
      <rPr>
        <sz val="11"/>
        <rFont val="汉仪书宋二KW"/>
        <charset val="134"/>
      </rPr>
      <t>丰都财政发</t>
    </r>
    <r>
      <rPr>
        <sz val="11"/>
        <rFont val="Times New Roman"/>
        <charset val="134"/>
      </rPr>
      <t>[2023]9</t>
    </r>
    <r>
      <rPr>
        <sz val="11"/>
        <rFont val="汉仪书宋二KW"/>
        <charset val="134"/>
      </rPr>
      <t>号</t>
    </r>
  </si>
  <si>
    <r>
      <rPr>
        <sz val="11"/>
        <rFont val="宋体"/>
        <charset val="134"/>
      </rPr>
      <t>江池镇</t>
    </r>
    <r>
      <rPr>
        <sz val="11"/>
        <rFont val="Times New Roman"/>
        <charset val="134"/>
      </rPr>
      <t>2023</t>
    </r>
    <r>
      <rPr>
        <sz val="11"/>
        <rFont val="宋体"/>
        <charset val="134"/>
      </rPr>
      <t>年涉农公益性岗位</t>
    </r>
  </si>
  <si>
    <r>
      <rPr>
        <sz val="11"/>
        <rFont val="宋体"/>
        <charset val="134"/>
      </rPr>
      <t>保合镇</t>
    </r>
    <r>
      <rPr>
        <sz val="11"/>
        <rFont val="Times New Roman"/>
        <charset val="134"/>
      </rPr>
      <t>2023</t>
    </r>
    <r>
      <rPr>
        <sz val="11"/>
        <rFont val="宋体"/>
        <charset val="134"/>
      </rPr>
      <t>年涉农公益性岗位</t>
    </r>
  </si>
  <si>
    <r>
      <rPr>
        <sz val="11"/>
        <rFont val="宋体"/>
        <charset val="134"/>
      </rPr>
      <t>太平坝乡</t>
    </r>
    <r>
      <rPr>
        <sz val="11"/>
        <rFont val="Times New Roman"/>
        <charset val="134"/>
      </rPr>
      <t>2023</t>
    </r>
    <r>
      <rPr>
        <sz val="11"/>
        <rFont val="宋体"/>
        <charset val="134"/>
      </rPr>
      <t>年涉农公益性岗位</t>
    </r>
  </si>
  <si>
    <r>
      <rPr>
        <sz val="11"/>
        <rFont val="宋体"/>
        <charset val="134"/>
      </rPr>
      <t>仙女湖镇</t>
    </r>
    <r>
      <rPr>
        <sz val="11"/>
        <rFont val="Times New Roman"/>
        <charset val="134"/>
      </rPr>
      <t>2023</t>
    </r>
    <r>
      <rPr>
        <sz val="11"/>
        <rFont val="宋体"/>
        <charset val="134"/>
      </rPr>
      <t>年涉农公益性岗位</t>
    </r>
  </si>
  <si>
    <r>
      <rPr>
        <sz val="11"/>
        <rFont val="宋体"/>
        <charset val="134"/>
      </rPr>
      <t>仁沙镇</t>
    </r>
    <r>
      <rPr>
        <sz val="11"/>
        <rFont val="Times New Roman"/>
        <charset val="134"/>
      </rPr>
      <t>2023</t>
    </r>
    <r>
      <rPr>
        <sz val="11"/>
        <rFont val="宋体"/>
        <charset val="134"/>
      </rPr>
      <t>年涉农公益性岗位</t>
    </r>
  </si>
  <si>
    <r>
      <rPr>
        <sz val="11"/>
        <rFont val="宋体"/>
        <charset val="134"/>
      </rPr>
      <t>湛普镇</t>
    </r>
    <r>
      <rPr>
        <sz val="11"/>
        <rFont val="Times New Roman"/>
        <charset val="134"/>
      </rPr>
      <t>2023</t>
    </r>
    <r>
      <rPr>
        <sz val="11"/>
        <rFont val="宋体"/>
        <charset val="134"/>
      </rPr>
      <t>年涉农公益性岗位</t>
    </r>
  </si>
  <si>
    <r>
      <rPr>
        <sz val="11"/>
        <rFont val="宋体"/>
        <charset val="134"/>
      </rPr>
      <t>董家镇</t>
    </r>
    <r>
      <rPr>
        <sz val="11"/>
        <rFont val="Times New Roman"/>
        <charset val="134"/>
      </rPr>
      <t>2023</t>
    </r>
    <r>
      <rPr>
        <sz val="11"/>
        <rFont val="宋体"/>
        <charset val="134"/>
      </rPr>
      <t>年涉农公益性岗位</t>
    </r>
  </si>
  <si>
    <r>
      <rPr>
        <sz val="11"/>
        <rFont val="宋体"/>
        <charset val="134"/>
      </rPr>
      <t>许明寺镇</t>
    </r>
    <r>
      <rPr>
        <sz val="11"/>
        <rFont val="Times New Roman"/>
        <charset val="134"/>
      </rPr>
      <t>2023</t>
    </r>
    <r>
      <rPr>
        <sz val="11"/>
        <rFont val="宋体"/>
        <charset val="134"/>
      </rPr>
      <t>年涉农公益性岗位</t>
    </r>
  </si>
  <si>
    <r>
      <rPr>
        <sz val="11"/>
        <rFont val="宋体"/>
        <charset val="134"/>
      </rPr>
      <t>三建乡</t>
    </r>
    <r>
      <rPr>
        <sz val="11"/>
        <rFont val="Times New Roman"/>
        <charset val="134"/>
      </rPr>
      <t>2023</t>
    </r>
    <r>
      <rPr>
        <sz val="11"/>
        <rFont val="宋体"/>
        <charset val="134"/>
      </rPr>
      <t>年涉农公益性岗位</t>
    </r>
  </si>
  <si>
    <r>
      <rPr>
        <sz val="11"/>
        <rFont val="宋体"/>
        <charset val="134"/>
      </rPr>
      <t>栗子乡</t>
    </r>
    <r>
      <rPr>
        <sz val="11"/>
        <rFont val="Times New Roman"/>
        <charset val="134"/>
      </rPr>
      <t>2023</t>
    </r>
    <r>
      <rPr>
        <sz val="11"/>
        <rFont val="宋体"/>
        <charset val="134"/>
      </rPr>
      <t>年涉农公益性岗位</t>
    </r>
  </si>
  <si>
    <r>
      <rPr>
        <sz val="11"/>
        <rFont val="Times New Roman"/>
        <charset val="134"/>
      </rPr>
      <t>2023</t>
    </r>
    <r>
      <rPr>
        <sz val="11"/>
        <rFont val="宋体"/>
        <charset val="134"/>
      </rPr>
      <t>年涉农公益性岗位</t>
    </r>
  </si>
  <si>
    <r>
      <rPr>
        <sz val="11"/>
        <rFont val="Times New Roman"/>
        <charset val="134"/>
      </rPr>
      <t>2023</t>
    </r>
    <r>
      <rPr>
        <sz val="11"/>
        <rFont val="宋体"/>
        <charset val="134"/>
      </rPr>
      <t>年原建档立卡贫困大学生教育资助</t>
    </r>
  </si>
  <si>
    <t>县教委</t>
  </si>
  <si>
    <t>全县</t>
  </si>
  <si>
    <r>
      <rPr>
        <sz val="11"/>
        <rFont val="宋体"/>
        <charset val="134"/>
      </rPr>
      <t>原建档立卡贫困大学生免学费项目每年</t>
    </r>
    <r>
      <rPr>
        <sz val="11"/>
        <rFont val="Times New Roman"/>
        <charset val="134"/>
      </rPr>
      <t>9</t>
    </r>
    <r>
      <rPr>
        <sz val="11"/>
        <rFont val="宋体"/>
        <charset val="134"/>
      </rPr>
      <t>月申报、</t>
    </r>
    <r>
      <rPr>
        <sz val="11"/>
        <rFont val="Times New Roman"/>
        <charset val="134"/>
      </rPr>
      <t>10</t>
    </r>
    <r>
      <rPr>
        <sz val="11"/>
        <rFont val="宋体"/>
        <charset val="134"/>
      </rPr>
      <t>月市县审核、</t>
    </r>
    <r>
      <rPr>
        <sz val="11"/>
        <rFont val="Times New Roman"/>
        <charset val="134"/>
      </rPr>
      <t>11</t>
    </r>
    <r>
      <rPr>
        <sz val="11"/>
        <rFont val="宋体"/>
        <charset val="134"/>
      </rPr>
      <t>月发放兑现。（市级承担部分）</t>
    </r>
  </si>
  <si>
    <r>
      <rPr>
        <sz val="11"/>
        <rFont val="宋体"/>
        <charset val="134"/>
      </rPr>
      <t>渝财农</t>
    </r>
    <r>
      <rPr>
        <sz val="11"/>
        <rFont val="Times New Roman"/>
        <charset val="134"/>
      </rPr>
      <t>[2023]88</t>
    </r>
    <r>
      <rPr>
        <sz val="11"/>
        <rFont val="宋体"/>
        <charset val="134"/>
      </rPr>
      <t>号</t>
    </r>
  </si>
  <si>
    <r>
      <rPr>
        <sz val="11"/>
        <rFont val="Times New Roman"/>
        <charset val="134"/>
      </rPr>
      <t>2023</t>
    </r>
    <r>
      <rPr>
        <sz val="11"/>
        <rFont val="宋体"/>
        <charset val="134"/>
      </rPr>
      <t>年中小学生教育资助</t>
    </r>
  </si>
  <si>
    <t>用于学前教育、义务教育学生、高中、中职学生资助</t>
  </si>
  <si>
    <t>龙河镇洞庄坪凤鸣湾家庭农场</t>
  </si>
  <si>
    <t>县民族宗教委</t>
  </si>
  <si>
    <t>洞庄坪村</t>
  </si>
  <si>
    <r>
      <rPr>
        <sz val="11"/>
        <rFont val="宋体"/>
        <charset val="134"/>
      </rPr>
      <t>新建家庭农场防护设施</t>
    </r>
    <r>
      <rPr>
        <sz val="11"/>
        <rFont val="Times New Roman"/>
        <charset val="134"/>
      </rPr>
      <t>2000</t>
    </r>
    <r>
      <rPr>
        <sz val="11"/>
        <rFont val="宋体"/>
        <charset val="134"/>
      </rPr>
      <t>米，完善农场园区滴管系统</t>
    </r>
    <r>
      <rPr>
        <sz val="11"/>
        <rFont val="Times New Roman"/>
        <charset val="134"/>
      </rPr>
      <t>1</t>
    </r>
    <r>
      <rPr>
        <sz val="11"/>
        <rFont val="宋体"/>
        <charset val="134"/>
      </rPr>
      <t>套，新建家庭农场垂钓体验点</t>
    </r>
    <r>
      <rPr>
        <sz val="11"/>
        <rFont val="Times New Roman"/>
        <charset val="134"/>
      </rPr>
      <t>3</t>
    </r>
    <r>
      <rPr>
        <sz val="11"/>
        <rFont val="宋体"/>
        <charset val="134"/>
      </rPr>
      <t>个，改造整治家庭农场农田</t>
    </r>
    <r>
      <rPr>
        <sz val="11"/>
        <rFont val="Times New Roman"/>
        <charset val="134"/>
      </rPr>
      <t>200</t>
    </r>
    <r>
      <rPr>
        <sz val="11"/>
        <rFont val="宋体"/>
        <charset val="134"/>
      </rPr>
      <t>亩。</t>
    </r>
  </si>
  <si>
    <r>
      <rPr>
        <sz val="11"/>
        <rFont val="宋体"/>
        <charset val="134"/>
      </rPr>
      <t>渝财行政〔</t>
    </r>
    <r>
      <rPr>
        <sz val="11"/>
        <rFont val="Times New Roman"/>
        <charset val="134"/>
      </rPr>
      <t>2022</t>
    </r>
    <r>
      <rPr>
        <sz val="11"/>
        <rFont val="宋体"/>
        <charset val="134"/>
      </rPr>
      <t>〕</t>
    </r>
    <r>
      <rPr>
        <sz val="11"/>
        <rFont val="Times New Roman"/>
        <charset val="134"/>
      </rPr>
      <t>107</t>
    </r>
    <r>
      <rPr>
        <sz val="11"/>
        <rFont val="宋体"/>
        <charset val="134"/>
      </rPr>
      <t>号</t>
    </r>
  </si>
  <si>
    <t>南天湖镇现代节能高效农业创新与示范项目建设</t>
  </si>
  <si>
    <t>三抚村</t>
  </si>
  <si>
    <r>
      <rPr>
        <sz val="11"/>
        <rFont val="宋体"/>
        <charset val="134"/>
      </rPr>
      <t>新建</t>
    </r>
    <r>
      <rPr>
        <sz val="11"/>
        <rFont val="Times New Roman"/>
        <charset val="134"/>
      </rPr>
      <t>1</t>
    </r>
    <r>
      <rPr>
        <sz val="11"/>
        <rFont val="宋体"/>
        <charset val="134"/>
      </rPr>
      <t>座</t>
    </r>
    <r>
      <rPr>
        <sz val="11"/>
        <rFont val="Times New Roman"/>
        <charset val="134"/>
      </rPr>
      <t>300</t>
    </r>
    <r>
      <rPr>
        <sz val="11"/>
        <rFont val="宋体"/>
        <charset val="134"/>
      </rPr>
      <t>㎡高标准日光温室大棚试验区。</t>
    </r>
  </si>
  <si>
    <r>
      <rPr>
        <sz val="11"/>
        <rFont val="宋体"/>
        <charset val="134"/>
      </rPr>
      <t>丰都县</t>
    </r>
    <r>
      <rPr>
        <sz val="11"/>
        <rFont val="Times New Roman"/>
        <charset val="134"/>
      </rPr>
      <t>2023</t>
    </r>
    <r>
      <rPr>
        <sz val="11"/>
        <rFont val="宋体"/>
        <charset val="134"/>
      </rPr>
      <t>年农村生活垃圾分类示范建设项目</t>
    </r>
  </si>
  <si>
    <t>县城市管理局</t>
  </si>
  <si>
    <t>相关乡镇</t>
  </si>
  <si>
    <r>
      <rPr>
        <sz val="11"/>
        <rFont val="宋体"/>
        <charset val="134"/>
      </rPr>
      <t>建设农村生活垃圾分类示范乡镇</t>
    </r>
    <r>
      <rPr>
        <sz val="11"/>
        <rFont val="Times New Roman"/>
        <charset val="134"/>
      </rPr>
      <t>1</t>
    </r>
    <r>
      <rPr>
        <sz val="11"/>
        <rFont val="宋体"/>
        <charset val="134"/>
      </rPr>
      <t>个，农村生活垃圾分类示范村</t>
    </r>
    <r>
      <rPr>
        <sz val="11"/>
        <rFont val="Times New Roman"/>
        <charset val="134"/>
      </rPr>
      <t>20</t>
    </r>
    <r>
      <rPr>
        <sz val="11"/>
        <rFont val="宋体"/>
        <charset val="134"/>
      </rPr>
      <t>个。</t>
    </r>
  </si>
  <si>
    <t>丰都县三建乡农村生活垃圾分类体系建设项目</t>
  </si>
  <si>
    <t>绿春坝村、廖家坝社区等</t>
  </si>
  <si>
    <t>完善三建乡生活垃圾收集、收运体系，配备全乡垃圾箱。</t>
  </si>
  <si>
    <r>
      <rPr>
        <sz val="11"/>
        <rFont val="宋体"/>
        <charset val="134"/>
      </rPr>
      <t>渝财农〔</t>
    </r>
    <r>
      <rPr>
        <sz val="11"/>
        <rFont val="Times New Roman"/>
        <charset val="134"/>
      </rPr>
      <t>2022</t>
    </r>
    <r>
      <rPr>
        <sz val="11"/>
        <rFont val="宋体"/>
        <charset val="134"/>
      </rPr>
      <t>〕</t>
    </r>
    <r>
      <rPr>
        <sz val="11"/>
        <rFont val="Times New Roman"/>
        <charset val="134"/>
      </rPr>
      <t>134</t>
    </r>
    <r>
      <rPr>
        <sz val="11"/>
        <rFont val="宋体"/>
        <charset val="134"/>
      </rPr>
      <t>号</t>
    </r>
  </si>
  <si>
    <r>
      <rPr>
        <sz val="11"/>
        <rFont val="宋体"/>
        <charset val="134"/>
      </rPr>
      <t>丰都县南天湖镇</t>
    </r>
    <r>
      <rPr>
        <sz val="11"/>
        <rFont val="Times New Roman"/>
        <charset val="134"/>
      </rPr>
      <t>2023</t>
    </r>
    <r>
      <rPr>
        <sz val="11"/>
        <rFont val="宋体"/>
        <charset val="134"/>
      </rPr>
      <t>年义和村人居环境整治以工代赈项目</t>
    </r>
  </si>
  <si>
    <t>县发展改革委</t>
  </si>
  <si>
    <t>义和村</t>
  </si>
  <si>
    <r>
      <rPr>
        <sz val="11"/>
        <rFont val="宋体"/>
        <charset val="134"/>
      </rPr>
      <t>整修宽</t>
    </r>
    <r>
      <rPr>
        <sz val="11"/>
        <rFont val="Times New Roman"/>
        <charset val="134"/>
      </rPr>
      <t>1.5</t>
    </r>
    <r>
      <rPr>
        <sz val="11"/>
        <rFont val="宋体"/>
        <charset val="134"/>
      </rPr>
      <t>米人行便道</t>
    </r>
    <r>
      <rPr>
        <sz val="11"/>
        <rFont val="Times New Roman"/>
        <charset val="134"/>
      </rPr>
      <t>10</t>
    </r>
    <r>
      <rPr>
        <sz val="11"/>
        <rFont val="宋体"/>
        <charset val="134"/>
      </rPr>
      <t>公里，新建水池</t>
    </r>
    <r>
      <rPr>
        <sz val="11"/>
        <rFont val="Times New Roman"/>
        <charset val="134"/>
      </rPr>
      <t>4</t>
    </r>
    <r>
      <rPr>
        <sz val="11"/>
        <rFont val="宋体"/>
        <charset val="134"/>
      </rPr>
      <t>口共</t>
    </r>
    <r>
      <rPr>
        <sz val="11"/>
        <rFont val="Times New Roman"/>
        <charset val="134"/>
      </rPr>
      <t>180</t>
    </r>
    <r>
      <rPr>
        <sz val="11"/>
        <rFont val="宋体"/>
        <charset val="134"/>
      </rPr>
      <t>立方米，∮</t>
    </r>
    <r>
      <rPr>
        <sz val="11"/>
        <rFont val="Times New Roman"/>
        <charset val="134"/>
      </rPr>
      <t>32</t>
    </r>
    <r>
      <rPr>
        <sz val="11"/>
        <rFont val="宋体"/>
        <charset val="134"/>
      </rPr>
      <t>管</t>
    </r>
    <r>
      <rPr>
        <sz val="11"/>
        <rFont val="Times New Roman"/>
        <charset val="134"/>
      </rPr>
      <t>5</t>
    </r>
    <r>
      <rPr>
        <sz val="11"/>
        <rFont val="宋体"/>
        <charset val="134"/>
      </rPr>
      <t>公里，∮</t>
    </r>
    <r>
      <rPr>
        <sz val="11"/>
        <rFont val="Times New Roman"/>
        <charset val="134"/>
      </rPr>
      <t>20</t>
    </r>
    <r>
      <rPr>
        <sz val="11"/>
        <rFont val="宋体"/>
        <charset val="134"/>
      </rPr>
      <t>管</t>
    </r>
    <r>
      <rPr>
        <sz val="11"/>
        <rFont val="Times New Roman"/>
        <charset val="134"/>
      </rPr>
      <t>1</t>
    </r>
    <r>
      <rPr>
        <sz val="11"/>
        <rFont val="宋体"/>
        <charset val="134"/>
      </rPr>
      <t>公里等。</t>
    </r>
  </si>
  <si>
    <t>南天湖镇2023年三抚村云上桃园基础设施配套以工代赈示范工程(第四批）</t>
  </si>
  <si>
    <t>新建生态停车场2000平方米；产业道路改造及整治总长约1556.0m ( 包括硬化并油化4.5m宽产业路474m，整治并油化6.5m宽产业道路1082m) ；新建云上桃园一期果园灌溉系统375亩(不含取水泵站及水肥设备)等。</t>
  </si>
  <si>
    <t>渝财农[2023]89号</t>
  </si>
  <si>
    <t>丰都县南天湖镇2023年梨地坪易地搬迁安置点以工代赈项目</t>
  </si>
  <si>
    <t>梨地坪村</t>
  </si>
  <si>
    <t>新建宽1.5米人行便道7公里，硬化旅游环线公路2.5公里，新建健身广场1个约1200平方米。</t>
  </si>
  <si>
    <t>渝财农[2023]45号</t>
  </si>
  <si>
    <t>丰都县暨龙镇九龙泉村易地扶贫搬迁基础设施建设项目</t>
  </si>
  <si>
    <r>
      <rPr>
        <sz val="11"/>
        <rFont val="宋体"/>
        <charset val="134"/>
      </rPr>
      <t>新建浆砌片石微菜园长</t>
    </r>
    <r>
      <rPr>
        <sz val="11"/>
        <rFont val="Times New Roman"/>
        <charset val="134"/>
      </rPr>
      <t>500</t>
    </r>
    <r>
      <rPr>
        <sz val="11"/>
        <rFont val="宋体"/>
        <charset val="134"/>
      </rPr>
      <t>米，人行道铺装（透水砖）</t>
    </r>
    <r>
      <rPr>
        <sz val="11"/>
        <rFont val="Times New Roman"/>
        <charset val="134"/>
      </rPr>
      <t>600</t>
    </r>
    <r>
      <rPr>
        <sz val="11"/>
        <rFont val="宋体"/>
        <charset val="134"/>
      </rPr>
      <t>㎡，道旁绿化约</t>
    </r>
    <r>
      <rPr>
        <sz val="11"/>
        <rFont val="Times New Roman"/>
        <charset val="134"/>
      </rPr>
      <t>2000</t>
    </r>
    <r>
      <rPr>
        <sz val="11"/>
        <rFont val="宋体"/>
        <charset val="134"/>
      </rPr>
      <t>㎡等。</t>
    </r>
  </si>
  <si>
    <t>丰都县兴龙镇杉树湾安置区基础设施提升项目</t>
  </si>
  <si>
    <r>
      <rPr>
        <sz val="11"/>
        <rFont val="宋体"/>
        <charset val="134"/>
      </rPr>
      <t>公共健身设施</t>
    </r>
    <r>
      <rPr>
        <sz val="11"/>
        <rFont val="Times New Roman"/>
        <charset val="134"/>
      </rPr>
      <t>2</t>
    </r>
    <r>
      <rPr>
        <sz val="11"/>
        <rFont val="宋体"/>
        <charset val="134"/>
      </rPr>
      <t>套、公共座椅</t>
    </r>
    <r>
      <rPr>
        <sz val="11"/>
        <rFont val="Times New Roman"/>
        <charset val="134"/>
      </rPr>
      <t>20</t>
    </r>
    <r>
      <rPr>
        <sz val="11"/>
        <rFont val="宋体"/>
        <charset val="134"/>
      </rPr>
      <t>个、文化宣传广告牌</t>
    </r>
    <r>
      <rPr>
        <sz val="11"/>
        <rFont val="Times New Roman"/>
        <charset val="134"/>
      </rPr>
      <t>60</t>
    </r>
    <r>
      <rPr>
        <sz val="11"/>
        <rFont val="宋体"/>
        <charset val="134"/>
      </rPr>
      <t>个。新建安置区公共厕所</t>
    </r>
    <r>
      <rPr>
        <sz val="11"/>
        <rFont val="Times New Roman"/>
        <charset val="134"/>
      </rPr>
      <t>1</t>
    </r>
    <r>
      <rPr>
        <sz val="11"/>
        <rFont val="宋体"/>
        <charset val="134"/>
      </rPr>
      <t>座。安装</t>
    </r>
    <r>
      <rPr>
        <sz val="11"/>
        <rFont val="Times New Roman"/>
        <charset val="134"/>
      </rPr>
      <t>150</t>
    </r>
    <r>
      <rPr>
        <sz val="11"/>
        <rFont val="宋体"/>
        <charset val="134"/>
      </rPr>
      <t>米</t>
    </r>
    <r>
      <rPr>
        <sz val="11"/>
        <rFont val="Times New Roman"/>
        <charset val="134"/>
      </rPr>
      <t>DN400</t>
    </r>
    <r>
      <rPr>
        <sz val="11"/>
        <rFont val="宋体"/>
        <charset val="134"/>
      </rPr>
      <t>双壁波纹污水管链接既有管道，</t>
    </r>
    <r>
      <rPr>
        <sz val="11"/>
        <rFont val="Times New Roman"/>
        <charset val="134"/>
      </rPr>
      <t>C20</t>
    </r>
    <r>
      <rPr>
        <sz val="11"/>
        <rFont val="宋体"/>
        <charset val="134"/>
      </rPr>
      <t>砼包裹管道，</t>
    </r>
    <r>
      <rPr>
        <sz val="11"/>
        <rFont val="Times New Roman"/>
        <charset val="134"/>
      </rPr>
      <t>3</t>
    </r>
    <r>
      <rPr>
        <sz val="11"/>
        <rFont val="宋体"/>
        <charset val="134"/>
      </rPr>
      <t>座污水检查井。安置区公园电路更新维护，卫生间便盆、洗手台更换，信息公示栏、亭子维护。</t>
    </r>
  </si>
  <si>
    <t>都督乡盖尔坪配套产业种植基地建设项目</t>
  </si>
  <si>
    <t>沙坪村</t>
  </si>
  <si>
    <r>
      <rPr>
        <sz val="11"/>
        <rFont val="宋体"/>
        <charset val="134"/>
      </rPr>
      <t>种植菊花、蓝莓特色产业</t>
    </r>
    <r>
      <rPr>
        <sz val="11"/>
        <rFont val="Times New Roman"/>
        <charset val="134"/>
      </rPr>
      <t>100</t>
    </r>
    <r>
      <rPr>
        <sz val="11"/>
        <rFont val="宋体"/>
        <charset val="134"/>
      </rPr>
      <t>亩，配套灌溉水池</t>
    </r>
    <r>
      <rPr>
        <sz val="11"/>
        <rFont val="Times New Roman"/>
        <charset val="134"/>
      </rPr>
      <t>1000</t>
    </r>
    <r>
      <rPr>
        <sz val="11"/>
        <rFont val="宋体"/>
        <charset val="134"/>
      </rPr>
      <t>立方、产业路</t>
    </r>
    <r>
      <rPr>
        <sz val="11"/>
        <rFont val="Times New Roman"/>
        <charset val="134"/>
      </rPr>
      <t>1.5</t>
    </r>
    <r>
      <rPr>
        <sz val="11"/>
        <rFont val="宋体"/>
        <charset val="134"/>
      </rPr>
      <t>公里，</t>
    </r>
  </si>
  <si>
    <r>
      <rPr>
        <sz val="11"/>
        <rFont val="宋体"/>
        <charset val="134"/>
      </rPr>
      <t>渝财预</t>
    </r>
    <r>
      <rPr>
        <sz val="11"/>
        <rFont val="Times New Roman"/>
        <charset val="134"/>
      </rPr>
      <t>[2022]62</t>
    </r>
    <r>
      <rPr>
        <sz val="11"/>
        <rFont val="宋体"/>
        <charset val="134"/>
      </rPr>
      <t>号</t>
    </r>
  </si>
  <si>
    <r>
      <rPr>
        <sz val="11"/>
        <rFont val="Times New Roman"/>
        <charset val="134"/>
      </rPr>
      <t>2023</t>
    </r>
    <r>
      <rPr>
        <sz val="11"/>
        <rFont val="汉仪书宋二KW"/>
        <charset val="134"/>
      </rPr>
      <t>年三元镇大城寨村中药材产业受灾重建项目</t>
    </r>
  </si>
  <si>
    <t>大城寨村</t>
  </si>
  <si>
    <r>
      <rPr>
        <sz val="11"/>
        <rFont val="汉仪书宋二KW"/>
        <charset val="134"/>
      </rPr>
      <t>建设中药材标准化示范园</t>
    </r>
    <r>
      <rPr>
        <sz val="11"/>
        <rFont val="Times New Roman"/>
        <charset val="134"/>
      </rPr>
      <t>70</t>
    </r>
    <r>
      <rPr>
        <sz val="11"/>
        <rFont val="汉仪书宋二KW"/>
        <charset val="134"/>
      </rPr>
      <t>亩。</t>
    </r>
  </si>
  <si>
    <t>渝财农[2023]70号</t>
  </si>
  <si>
    <t>青龙乡黑花生产业路项目</t>
  </si>
  <si>
    <t>双河村、太平场社区、兴隆村、龙井村</t>
  </si>
  <si>
    <r>
      <rPr>
        <sz val="11"/>
        <rFont val="宋体"/>
        <charset val="134"/>
      </rPr>
      <t>新建产业路</t>
    </r>
    <r>
      <rPr>
        <sz val="11"/>
        <rFont val="Times New Roman"/>
        <charset val="134"/>
      </rPr>
      <t>4</t>
    </r>
    <r>
      <rPr>
        <sz val="11"/>
        <rFont val="宋体"/>
        <charset val="134"/>
      </rPr>
      <t>公里，宽</t>
    </r>
    <r>
      <rPr>
        <sz val="11"/>
        <rFont val="Times New Roman"/>
        <charset val="134"/>
      </rPr>
      <t>3.5</t>
    </r>
    <r>
      <rPr>
        <sz val="11"/>
        <rFont val="宋体"/>
        <charset val="134"/>
      </rPr>
      <t>米，厚</t>
    </r>
    <r>
      <rPr>
        <sz val="11"/>
        <rFont val="Times New Roman"/>
        <charset val="134"/>
      </rPr>
      <t>0.2</t>
    </r>
    <r>
      <rPr>
        <sz val="11"/>
        <rFont val="宋体"/>
        <charset val="134"/>
      </rPr>
      <t>米，</t>
    </r>
    <r>
      <rPr>
        <sz val="11"/>
        <rFont val="Times New Roman"/>
        <charset val="134"/>
      </rPr>
      <t>C25</t>
    </r>
    <r>
      <rPr>
        <sz val="11"/>
        <rFont val="宋体"/>
        <charset val="134"/>
      </rPr>
      <t>砼路面。</t>
    </r>
  </si>
  <si>
    <t>渝财预[2022]62号</t>
  </si>
  <si>
    <t>太平乡茅林沟桃花谷农旅融合配套项目</t>
  </si>
  <si>
    <t>茅林沟村</t>
  </si>
  <si>
    <r>
      <rPr>
        <sz val="11"/>
        <rFont val="宋体"/>
        <charset val="134"/>
      </rPr>
      <t>新建</t>
    </r>
    <r>
      <rPr>
        <sz val="11"/>
        <rFont val="Times New Roman"/>
        <charset val="134"/>
      </rPr>
      <t>3.5</t>
    </r>
    <r>
      <rPr>
        <sz val="11"/>
        <rFont val="宋体"/>
        <charset val="134"/>
      </rPr>
      <t>米宽、</t>
    </r>
    <r>
      <rPr>
        <sz val="11"/>
        <rFont val="Times New Roman"/>
        <charset val="134"/>
      </rPr>
      <t>2.5</t>
    </r>
    <r>
      <rPr>
        <sz val="11"/>
        <rFont val="宋体"/>
        <charset val="134"/>
      </rPr>
      <t>公里长产业路，</t>
    </r>
    <r>
      <rPr>
        <sz val="11"/>
        <rFont val="Times New Roman"/>
        <charset val="134"/>
      </rPr>
      <t>2</t>
    </r>
    <r>
      <rPr>
        <sz val="11"/>
        <rFont val="宋体"/>
        <charset val="134"/>
      </rPr>
      <t>米宽采摘步道</t>
    </r>
    <r>
      <rPr>
        <sz val="11"/>
        <rFont val="Times New Roman"/>
        <charset val="134"/>
      </rPr>
      <t>2</t>
    </r>
    <r>
      <rPr>
        <sz val="11"/>
        <rFont val="宋体"/>
        <charset val="134"/>
      </rPr>
      <t>公里；整修灌溉水池</t>
    </r>
    <r>
      <rPr>
        <sz val="11"/>
        <rFont val="Times New Roman"/>
        <charset val="134"/>
      </rPr>
      <t>4</t>
    </r>
    <r>
      <rPr>
        <sz val="11"/>
        <rFont val="宋体"/>
        <charset val="134"/>
      </rPr>
      <t>口及水渠</t>
    </r>
    <r>
      <rPr>
        <sz val="11"/>
        <rFont val="Times New Roman"/>
        <charset val="134"/>
      </rPr>
      <t>300</t>
    </r>
    <r>
      <rPr>
        <sz val="11"/>
        <rFont val="宋体"/>
        <charset val="134"/>
      </rPr>
      <t>米；新建</t>
    </r>
    <r>
      <rPr>
        <sz val="11"/>
        <rFont val="Times New Roman"/>
        <charset val="134"/>
      </rPr>
      <t>2</t>
    </r>
    <r>
      <rPr>
        <sz val="11"/>
        <rFont val="宋体"/>
        <charset val="134"/>
      </rPr>
      <t>座长</t>
    </r>
    <r>
      <rPr>
        <sz val="11"/>
        <rFont val="Times New Roman"/>
        <charset val="134"/>
      </rPr>
      <t>4</t>
    </r>
    <r>
      <rPr>
        <sz val="11"/>
        <rFont val="宋体"/>
        <charset val="134"/>
      </rPr>
      <t>米、宽</t>
    </r>
    <r>
      <rPr>
        <sz val="11"/>
        <rFont val="Times New Roman"/>
        <charset val="134"/>
      </rPr>
      <t>3</t>
    </r>
    <r>
      <rPr>
        <sz val="11"/>
        <rFont val="宋体"/>
        <charset val="134"/>
      </rPr>
      <t>米人行桥。</t>
    </r>
  </si>
  <si>
    <r>
      <rPr>
        <sz val="11"/>
        <rFont val="Times New Roman"/>
        <charset val="134"/>
      </rPr>
      <t>2023</t>
    </r>
    <r>
      <rPr>
        <sz val="11"/>
        <rFont val="宋体"/>
        <charset val="134"/>
      </rPr>
      <t>年南天湖镇三汇社区李子示范园区基础设施提升项目</t>
    </r>
  </si>
  <si>
    <t>新建3.5米宽、厚20厘米的产业路1公里及1.8米宽、厚15厘米的产业路1公里;安装轨道运输机2千米。</t>
  </si>
  <si>
    <r>
      <rPr>
        <sz val="11"/>
        <rFont val="Times New Roman"/>
        <charset val="134"/>
      </rPr>
      <t>2023</t>
    </r>
    <r>
      <rPr>
        <sz val="11"/>
        <rFont val="宋体"/>
        <charset val="134"/>
      </rPr>
      <t>年三建乡人居环境整治项目</t>
    </r>
  </si>
  <si>
    <t>绿春坝村、蔡森坝村</t>
  </si>
  <si>
    <r>
      <rPr>
        <sz val="11"/>
        <rFont val="宋体"/>
        <charset val="134"/>
      </rPr>
      <t>沟渠及管网整治</t>
    </r>
    <r>
      <rPr>
        <sz val="11"/>
        <rFont val="Times New Roman"/>
        <charset val="134"/>
      </rPr>
      <t>550M</t>
    </r>
    <r>
      <rPr>
        <sz val="11"/>
        <rFont val="宋体"/>
        <charset val="134"/>
      </rPr>
      <t>，挡土墙</t>
    </r>
    <r>
      <rPr>
        <sz val="11"/>
        <rFont val="Times New Roman"/>
        <charset val="134"/>
      </rPr>
      <t>50M</t>
    </r>
    <r>
      <rPr>
        <sz val="11"/>
        <rFont val="宋体"/>
        <charset val="134"/>
      </rPr>
      <t>，道路整修</t>
    </r>
    <r>
      <rPr>
        <sz val="11"/>
        <rFont val="Times New Roman"/>
        <charset val="134"/>
      </rPr>
      <t>1.2KM</t>
    </r>
    <r>
      <rPr>
        <sz val="11"/>
        <rFont val="宋体"/>
        <charset val="134"/>
      </rPr>
      <t>，</t>
    </r>
  </si>
  <si>
    <t>暨龙镇九龙泉村人居环境整治项目</t>
  </si>
  <si>
    <t>安装饮水管网及抽水泵，污水处理管网铺设，路灯等人居环境整治。</t>
  </si>
  <si>
    <t>包鸾镇飞仙洞至石里红枫公路</t>
  </si>
  <si>
    <t>县交通局</t>
  </si>
  <si>
    <t>丰都县公路事务中心</t>
  </si>
  <si>
    <r>
      <rPr>
        <sz val="11"/>
        <rFont val="宋体"/>
        <charset val="134"/>
      </rPr>
      <t>全长</t>
    </r>
    <r>
      <rPr>
        <sz val="11"/>
        <rFont val="Times New Roman"/>
        <charset val="134"/>
      </rPr>
      <t>8</t>
    </r>
    <r>
      <rPr>
        <sz val="11"/>
        <rFont val="宋体"/>
        <charset val="134"/>
      </rPr>
      <t>公里，新改建，按四级路双车道标准建设，路基宽</t>
    </r>
    <r>
      <rPr>
        <sz val="11"/>
        <rFont val="Times New Roman"/>
        <charset val="134"/>
      </rPr>
      <t>7</t>
    </r>
    <r>
      <rPr>
        <sz val="11"/>
        <rFont val="宋体"/>
        <charset val="134"/>
      </rPr>
      <t>米，沥青砼路面宽</t>
    </r>
    <r>
      <rPr>
        <sz val="11"/>
        <rFont val="Times New Roman"/>
        <charset val="134"/>
      </rPr>
      <t>6.5</t>
    </r>
    <r>
      <rPr>
        <sz val="11"/>
        <rFont val="宋体"/>
        <charset val="134"/>
      </rPr>
      <t>米。</t>
    </r>
  </si>
  <si>
    <t>包鸾镇乡村振兴试验示范农业观光园环线（花地堡村道路</t>
  </si>
  <si>
    <t>花地堡村</t>
  </si>
  <si>
    <r>
      <rPr>
        <sz val="11"/>
        <rFont val="宋体"/>
        <charset val="134"/>
      </rPr>
      <t>建设地址：包鸾镇</t>
    </r>
    <r>
      <rPr>
        <sz val="11"/>
        <rFont val="Times New Roman"/>
        <charset val="134"/>
      </rPr>
      <t xml:space="preserve">
</t>
    </r>
    <r>
      <rPr>
        <sz val="11"/>
        <rFont val="宋体"/>
        <charset val="134"/>
      </rPr>
      <t>全长</t>
    </r>
    <r>
      <rPr>
        <sz val="11"/>
        <rFont val="Times New Roman"/>
        <charset val="134"/>
      </rPr>
      <t>6.16km</t>
    </r>
    <r>
      <rPr>
        <sz val="11"/>
        <rFont val="宋体"/>
        <charset val="134"/>
      </rPr>
      <t>，其中新建里程长度约</t>
    </r>
    <r>
      <rPr>
        <sz val="11"/>
        <rFont val="Times New Roman"/>
        <charset val="134"/>
      </rPr>
      <t>0.82km</t>
    </r>
    <r>
      <rPr>
        <sz val="11"/>
        <rFont val="宋体"/>
        <charset val="134"/>
      </rPr>
      <t>，扩建长度约</t>
    </r>
    <r>
      <rPr>
        <sz val="11"/>
        <rFont val="Times New Roman"/>
        <charset val="134"/>
      </rPr>
      <t>5.34km</t>
    </r>
    <r>
      <rPr>
        <sz val="11"/>
        <rFont val="宋体"/>
        <charset val="134"/>
      </rPr>
      <t>。路基</t>
    </r>
    <r>
      <rPr>
        <sz val="11"/>
        <rFont val="Times New Roman"/>
        <charset val="134"/>
      </rPr>
      <t>7.5</t>
    </r>
    <r>
      <rPr>
        <sz val="11"/>
        <rFont val="宋体"/>
        <charset val="134"/>
      </rPr>
      <t>米，路面</t>
    </r>
    <r>
      <rPr>
        <sz val="11"/>
        <rFont val="Times New Roman"/>
        <charset val="134"/>
      </rPr>
      <t>7</t>
    </r>
    <r>
      <rPr>
        <sz val="11"/>
        <rFont val="宋体"/>
        <charset val="134"/>
      </rPr>
      <t>米，沥青砼路面。</t>
    </r>
  </si>
  <si>
    <t>农村道路建设</t>
  </si>
  <si>
    <t>包鸾镇乡村振兴试验示范绕镇环线（包鸾村联网路）</t>
  </si>
  <si>
    <t>包鸾村</t>
  </si>
  <si>
    <r>
      <rPr>
        <sz val="11"/>
        <rFont val="宋体"/>
        <charset val="134"/>
      </rPr>
      <t>建设地址：包鸾镇全长约</t>
    </r>
    <r>
      <rPr>
        <sz val="11"/>
        <rFont val="Times New Roman"/>
        <charset val="134"/>
      </rPr>
      <t>1.61km</t>
    </r>
    <r>
      <rPr>
        <sz val="11"/>
        <rFont val="宋体"/>
        <charset val="134"/>
      </rPr>
      <t>；其中新建里程长度约</t>
    </r>
    <r>
      <rPr>
        <sz val="11"/>
        <rFont val="Times New Roman"/>
        <charset val="134"/>
      </rPr>
      <t>0.96km</t>
    </r>
    <r>
      <rPr>
        <sz val="11"/>
        <rFont val="宋体"/>
        <charset val="134"/>
      </rPr>
      <t>，扩建长度约</t>
    </r>
    <r>
      <rPr>
        <sz val="11"/>
        <rFont val="Times New Roman"/>
        <charset val="134"/>
      </rPr>
      <t>0.65km</t>
    </r>
    <r>
      <rPr>
        <sz val="11"/>
        <rFont val="宋体"/>
        <charset val="134"/>
      </rPr>
      <t>。路基</t>
    </r>
    <r>
      <rPr>
        <sz val="11"/>
        <rFont val="Times New Roman"/>
        <charset val="134"/>
      </rPr>
      <t>7.5</t>
    </r>
    <r>
      <rPr>
        <sz val="11"/>
        <rFont val="宋体"/>
        <charset val="134"/>
      </rPr>
      <t>米，路面</t>
    </r>
    <r>
      <rPr>
        <sz val="11"/>
        <rFont val="Times New Roman"/>
        <charset val="134"/>
      </rPr>
      <t>7</t>
    </r>
    <r>
      <rPr>
        <sz val="11"/>
        <rFont val="宋体"/>
        <charset val="134"/>
      </rPr>
      <t>米，沥青砼路面。</t>
    </r>
  </si>
  <si>
    <t>包鸾镇乡村振兴试验示范凤凰台观光环线（飞仙洞村道路）</t>
  </si>
  <si>
    <t>飞仙洞村</t>
  </si>
  <si>
    <r>
      <rPr>
        <sz val="11"/>
        <rFont val="宋体"/>
        <charset val="134"/>
      </rPr>
      <t>建设地址：包鸾镇全长约</t>
    </r>
    <r>
      <rPr>
        <sz val="11"/>
        <rFont val="Times New Roman"/>
        <charset val="134"/>
      </rPr>
      <t>4.47km</t>
    </r>
    <r>
      <rPr>
        <sz val="11"/>
        <rFont val="宋体"/>
        <charset val="134"/>
      </rPr>
      <t>；新建里程长度约</t>
    </r>
    <r>
      <rPr>
        <sz val="11"/>
        <rFont val="Times New Roman"/>
        <charset val="134"/>
      </rPr>
      <t>0.842km</t>
    </r>
    <r>
      <rPr>
        <sz val="11"/>
        <rFont val="宋体"/>
        <charset val="134"/>
      </rPr>
      <t>，扩建长度约</t>
    </r>
    <r>
      <rPr>
        <sz val="11"/>
        <rFont val="Times New Roman"/>
        <charset val="134"/>
      </rPr>
      <t>2.15km</t>
    </r>
    <r>
      <rPr>
        <sz val="11"/>
        <rFont val="宋体"/>
        <charset val="134"/>
      </rPr>
      <t>。路基</t>
    </r>
    <r>
      <rPr>
        <sz val="11"/>
        <rFont val="Times New Roman"/>
        <charset val="134"/>
      </rPr>
      <t>7.5</t>
    </r>
    <r>
      <rPr>
        <sz val="11"/>
        <rFont val="宋体"/>
        <charset val="134"/>
      </rPr>
      <t>米，路面</t>
    </r>
    <r>
      <rPr>
        <sz val="11"/>
        <rFont val="Times New Roman"/>
        <charset val="134"/>
      </rPr>
      <t>7</t>
    </r>
    <r>
      <rPr>
        <sz val="11"/>
        <rFont val="宋体"/>
        <charset val="134"/>
      </rPr>
      <t>米，沥青砼路面。</t>
    </r>
  </si>
  <si>
    <r>
      <rPr>
        <sz val="11"/>
        <rFont val="宋体"/>
        <charset val="134"/>
      </rPr>
      <t>包鸾镇龙井桥等</t>
    </r>
    <r>
      <rPr>
        <sz val="11"/>
        <rFont val="Times New Roman"/>
        <charset val="134"/>
      </rPr>
      <t>3</t>
    </r>
    <r>
      <rPr>
        <sz val="11"/>
        <rFont val="宋体"/>
        <charset val="134"/>
      </rPr>
      <t>座桥梁建设项目</t>
    </r>
  </si>
  <si>
    <r>
      <rPr>
        <sz val="11"/>
        <rFont val="宋体"/>
        <charset val="134"/>
      </rPr>
      <t>新建包鸾环线</t>
    </r>
    <r>
      <rPr>
        <sz val="11"/>
        <rFont val="Times New Roman"/>
        <charset val="134"/>
      </rPr>
      <t>3</t>
    </r>
    <r>
      <rPr>
        <sz val="11"/>
        <rFont val="宋体"/>
        <charset val="134"/>
      </rPr>
      <t>座桥梁，飞仙桥长</t>
    </r>
    <r>
      <rPr>
        <sz val="11"/>
        <rFont val="Times New Roman"/>
        <charset val="134"/>
      </rPr>
      <t>18</t>
    </r>
    <r>
      <rPr>
        <sz val="11"/>
        <rFont val="宋体"/>
        <charset val="134"/>
      </rPr>
      <t>米，凤凰桥长</t>
    </r>
    <r>
      <rPr>
        <sz val="11"/>
        <rFont val="Times New Roman"/>
        <charset val="134"/>
      </rPr>
      <t>32</t>
    </r>
    <r>
      <rPr>
        <sz val="11"/>
        <rFont val="宋体"/>
        <charset val="134"/>
      </rPr>
      <t>米，龙井桥长</t>
    </r>
    <r>
      <rPr>
        <sz val="11"/>
        <rFont val="Times New Roman"/>
        <charset val="134"/>
      </rPr>
      <t>42</t>
    </r>
    <r>
      <rPr>
        <sz val="11"/>
        <rFont val="宋体"/>
        <charset val="134"/>
      </rPr>
      <t>米，桥宽为</t>
    </r>
    <r>
      <rPr>
        <sz val="11"/>
        <rFont val="Times New Roman"/>
        <charset val="134"/>
      </rPr>
      <t>8</t>
    </r>
    <r>
      <rPr>
        <sz val="11"/>
        <rFont val="宋体"/>
        <charset val="134"/>
      </rPr>
      <t>米。</t>
    </r>
  </si>
  <si>
    <t>青龙乡滑翔伞基地旅游路</t>
  </si>
  <si>
    <r>
      <rPr>
        <sz val="11"/>
        <rFont val="Times New Roman"/>
        <charset val="134"/>
      </rPr>
      <t>1.</t>
    </r>
    <r>
      <rPr>
        <sz val="11"/>
        <rFont val="宋体"/>
        <charset val="134"/>
      </rPr>
      <t>新建道路长</t>
    </r>
    <r>
      <rPr>
        <sz val="11"/>
        <rFont val="Times New Roman"/>
        <charset val="134"/>
      </rPr>
      <t>3.08</t>
    </r>
    <r>
      <rPr>
        <sz val="11"/>
        <rFont val="宋体"/>
        <charset val="134"/>
      </rPr>
      <t>公里、路面宽</t>
    </r>
    <r>
      <rPr>
        <sz val="11"/>
        <rFont val="Times New Roman"/>
        <charset val="134"/>
      </rPr>
      <t>6</t>
    </r>
    <r>
      <rPr>
        <sz val="11"/>
        <rFont val="宋体"/>
        <charset val="134"/>
      </rPr>
      <t>米；</t>
    </r>
    <r>
      <rPr>
        <sz val="11"/>
        <rFont val="Times New Roman"/>
        <charset val="134"/>
      </rPr>
      <t>2.</t>
    </r>
    <r>
      <rPr>
        <sz val="11"/>
        <rFont val="宋体"/>
        <charset val="134"/>
      </rPr>
      <t>扩宽硬化道路长</t>
    </r>
    <r>
      <rPr>
        <sz val="11"/>
        <rFont val="Times New Roman"/>
        <charset val="134"/>
      </rPr>
      <t>3.5</t>
    </r>
    <r>
      <rPr>
        <sz val="11"/>
        <rFont val="宋体"/>
        <charset val="134"/>
      </rPr>
      <t>公里，路基拓宽至</t>
    </r>
    <r>
      <rPr>
        <sz val="11"/>
        <rFont val="Times New Roman"/>
        <charset val="134"/>
      </rPr>
      <t>6.5</t>
    </r>
    <r>
      <rPr>
        <sz val="11"/>
        <rFont val="宋体"/>
        <charset val="134"/>
      </rPr>
      <t>米，砼路面达到</t>
    </r>
    <r>
      <rPr>
        <sz val="11"/>
        <rFont val="Times New Roman"/>
        <charset val="134"/>
      </rPr>
      <t>6</t>
    </r>
    <r>
      <rPr>
        <sz val="11"/>
        <rFont val="宋体"/>
        <charset val="134"/>
      </rPr>
      <t>米。</t>
    </r>
  </si>
  <si>
    <t>双龙镇关都坝至梨子园村红心柚产业路</t>
  </si>
  <si>
    <r>
      <rPr>
        <sz val="11"/>
        <rFont val="宋体"/>
        <charset val="134"/>
      </rPr>
      <t>改建</t>
    </r>
    <r>
      <rPr>
        <sz val="11"/>
        <rFont val="Times New Roman"/>
        <charset val="134"/>
      </rPr>
      <t>4.8</t>
    </r>
    <r>
      <rPr>
        <sz val="11"/>
        <rFont val="宋体"/>
        <charset val="134"/>
      </rPr>
      <t>公里，路基拓宽至</t>
    </r>
    <r>
      <rPr>
        <sz val="11"/>
        <rFont val="Times New Roman"/>
        <charset val="134"/>
      </rPr>
      <t>6.5</t>
    </r>
    <r>
      <rPr>
        <sz val="11"/>
        <rFont val="宋体"/>
        <charset val="134"/>
      </rPr>
      <t>米，砼路面达到</t>
    </r>
    <r>
      <rPr>
        <sz val="11"/>
        <rFont val="Times New Roman"/>
        <charset val="134"/>
      </rPr>
      <t>6</t>
    </r>
    <r>
      <rPr>
        <sz val="11"/>
        <rFont val="宋体"/>
        <charset val="134"/>
      </rPr>
      <t>米。</t>
    </r>
  </si>
  <si>
    <t>栗子乡乡村公路增设错车道工程</t>
  </si>
  <si>
    <t>实施栗子乡错车道建设。</t>
  </si>
  <si>
    <t>三建乡红旗寨村“四好农村路”升级改造工程</t>
  </si>
  <si>
    <t>红旗寨村</t>
  </si>
  <si>
    <r>
      <rPr>
        <sz val="11"/>
        <rFont val="宋体"/>
        <charset val="134"/>
      </rPr>
      <t>提升改造三建乡红旗寨村道路</t>
    </r>
    <r>
      <rPr>
        <sz val="11"/>
        <rFont val="Times New Roman"/>
        <charset val="134"/>
      </rPr>
      <t>10</t>
    </r>
    <r>
      <rPr>
        <sz val="11"/>
        <rFont val="宋体"/>
        <charset val="134"/>
      </rPr>
      <t>公里。</t>
    </r>
  </si>
  <si>
    <t>渝财建[2023]98号</t>
  </si>
  <si>
    <t>三建场镇环线公路改造项目</t>
  </si>
  <si>
    <r>
      <rPr>
        <sz val="11"/>
        <rFont val="宋体"/>
        <charset val="134"/>
      </rPr>
      <t>提升改造三建乡绕镇环线村道路</t>
    </r>
    <r>
      <rPr>
        <sz val="11"/>
        <rFont val="Times New Roman"/>
        <charset val="134"/>
      </rPr>
      <t>2</t>
    </r>
    <r>
      <rPr>
        <sz val="11"/>
        <rFont val="宋体"/>
        <charset val="134"/>
      </rPr>
      <t>公里。</t>
    </r>
  </si>
  <si>
    <t>南天湖镇鹿山村村民小组道路整治项目</t>
  </si>
  <si>
    <t>整治黑桃坝至蔡连成道路整治，长3.5公里、宽4.5米，新浇筑C25混凝土15厘米厚。</t>
  </si>
  <si>
    <r>
      <rPr>
        <sz val="11"/>
        <rFont val="汉仪书宋二KW"/>
        <charset val="134"/>
      </rPr>
      <t>三元镇</t>
    </r>
    <r>
      <rPr>
        <sz val="11"/>
        <rFont val="Times New Roman"/>
        <charset val="134"/>
      </rPr>
      <t>2021</t>
    </r>
    <r>
      <rPr>
        <sz val="11"/>
        <rFont val="汉仪书宋二KW"/>
        <charset val="134"/>
      </rPr>
      <t>年农村公路建设</t>
    </r>
  </si>
  <si>
    <t>在三元镇青杠垭村、滩山坝社区、庙坝村、罗家场村改扩建道路8条，总长9.08km，路基、路面扩宽，路面补强，安装防护栏，设置错车道。</t>
  </si>
  <si>
    <t>2021-2023</t>
  </si>
  <si>
    <r>
      <rPr>
        <sz val="11"/>
        <rFont val="宋体"/>
        <charset val="134"/>
      </rPr>
      <t>渝财建</t>
    </r>
    <r>
      <rPr>
        <sz val="11"/>
        <rFont val="Times New Roman"/>
        <charset val="134"/>
      </rPr>
      <t>[2022]267</t>
    </r>
    <r>
      <rPr>
        <sz val="11"/>
        <rFont val="宋体"/>
        <charset val="134"/>
      </rPr>
      <t>号</t>
    </r>
  </si>
  <si>
    <t>社坛镇四好农村公路</t>
  </si>
  <si>
    <t>完成农村路硬化里程4.468公里</t>
  </si>
  <si>
    <t>双龙跃进桥至保合镇新屋坪公路改扩建</t>
  </si>
  <si>
    <t>双龙镇跃进桥至保合镇道路改造工程，起点位于双龙镇跃进桥。终点位于保合镇新屋坪，道路全长3.98公里。</t>
  </si>
  <si>
    <t>双龙至灯塔公路改建工程</t>
  </si>
  <si>
    <t>改扩建道路里程6.32公里</t>
  </si>
  <si>
    <t>社坛至大保公路改建工程</t>
  </si>
  <si>
    <t>改扩建道路里程6.661公里</t>
  </si>
  <si>
    <t>都督乡环道及连接线道路建设工程</t>
  </si>
  <si>
    <t>都督社区</t>
  </si>
  <si>
    <t>完成都督乡环道及连接线油化项目</t>
  </si>
  <si>
    <t>包鸾镇拦河坝至包鸾中学公路改造工程</t>
  </si>
  <si>
    <t>油化包鸾镇拦河坝至包鸾中学公路，全长1.101km</t>
  </si>
  <si>
    <t>栗子至南天湖旅游通道升级改造工程毛坪至水田坝段</t>
  </si>
  <si>
    <t>联合村、金龙寨村</t>
  </si>
  <si>
    <t>改扩建道路里程5公里</t>
  </si>
  <si>
    <t>虎威镇鹦鹉村青龙湾至梁山湾公路工程</t>
  </si>
  <si>
    <t>鹦鹉村</t>
  </si>
  <si>
    <t>全长330米，现状为泥结石路面，按四好农村公路标准设计，设计时速15公里/小时，路基宽5米，砼路面宽4.5米。弯道及错车道按规范加宽设置，错车道的路基宽度不应少于6米，有效长度不应少于10米，沿线按标准设置排水及安防措施。</t>
  </si>
  <si>
    <t>黄沙至竹子野桃坝路口改建工程</t>
  </si>
  <si>
    <t>完成丰都县X001黄沙至竹子野桃坝路口改建工程32.416公里。</t>
  </si>
  <si>
    <t>南天湖景区至涪陵大木（南天湖景区至野桃坝）</t>
  </si>
  <si>
    <r>
      <rPr>
        <sz val="11"/>
        <rFont val="宋体"/>
        <charset val="134"/>
      </rPr>
      <t>完成</t>
    </r>
    <r>
      <rPr>
        <sz val="11"/>
        <rFont val="Times New Roman"/>
        <charset val="134"/>
      </rPr>
      <t>-</t>
    </r>
    <r>
      <rPr>
        <sz val="11"/>
        <rFont val="宋体"/>
        <charset val="134"/>
      </rPr>
      <t>南天湖景区至涪陵大木公路改建工程</t>
    </r>
    <r>
      <rPr>
        <sz val="11"/>
        <rFont val="Times New Roman"/>
        <charset val="134"/>
      </rPr>
      <t>29.384</t>
    </r>
    <r>
      <rPr>
        <sz val="11"/>
        <rFont val="宋体"/>
        <charset val="134"/>
      </rPr>
      <t>公里</t>
    </r>
  </si>
  <si>
    <t>东方希望固废处置中心设备进场公路应急建设计划</t>
  </si>
  <si>
    <t>完成道路建设130米</t>
  </si>
  <si>
    <t xml:space="preserve">双路至莲花路面油化工程</t>
  </si>
  <si>
    <t>改扩建道路里程12.62公里</t>
  </si>
  <si>
    <t>许明寺梨园至隆家沟联网公路建设工程</t>
  </si>
  <si>
    <t>梨园村路口至隆家沟村水库全长4.6公里，沿线弯道、安防措施、排水设施按标准设置</t>
  </si>
  <si>
    <t>青龙瓦屋山至十直龙头农村联网公路</t>
  </si>
  <si>
    <t>新建道路1条，全长4.7公里，路基宽6.5米，路面宽6米，临崖路段长0.8公里，新建0.81米高0.4米厚钢筋砼防护墙。</t>
  </si>
  <si>
    <t>高家镇厚池坝养牛场道路整治工程</t>
  </si>
  <si>
    <t>整治高石路向家湾附近道路两段，长75米，路基宽6米，恢复原损坏的路基路面，对瓦罐厂附近2处弯道加宽，加宽长度105米，路基宽7米。</t>
  </si>
  <si>
    <r>
      <rPr>
        <sz val="11"/>
        <rFont val="Times New Roman"/>
        <charset val="134"/>
      </rPr>
      <t>2023</t>
    </r>
    <r>
      <rPr>
        <sz val="11"/>
        <rFont val="宋体"/>
        <charset val="134"/>
      </rPr>
      <t>年丰都县栗子乡双石磙村村社道路修缮工程</t>
    </r>
  </si>
  <si>
    <t>双石磙村</t>
  </si>
  <si>
    <r>
      <rPr>
        <sz val="11"/>
        <rFont val="宋体"/>
        <charset val="134"/>
      </rPr>
      <t>水毁道路修复</t>
    </r>
    <r>
      <rPr>
        <sz val="11"/>
        <rFont val="Times New Roman"/>
        <charset val="134"/>
      </rPr>
      <t>6</t>
    </r>
    <r>
      <rPr>
        <sz val="11"/>
        <rFont val="宋体"/>
        <charset val="134"/>
      </rPr>
      <t>处，并增设沿途堡坎和涵洞。</t>
    </r>
  </si>
  <si>
    <t>栗子乡双石磙乡村振兴产业路</t>
  </si>
  <si>
    <r>
      <rPr>
        <sz val="11"/>
        <rFont val="宋体"/>
        <charset val="134"/>
      </rPr>
      <t>完成产业路建设</t>
    </r>
    <r>
      <rPr>
        <sz val="11"/>
        <rFont val="Times New Roman"/>
        <charset val="134"/>
      </rPr>
      <t>2.169</t>
    </r>
    <r>
      <rPr>
        <sz val="11"/>
        <rFont val="宋体"/>
        <charset val="134"/>
      </rPr>
      <t>公里。</t>
    </r>
  </si>
  <si>
    <r>
      <rPr>
        <sz val="11"/>
        <rFont val="Times New Roman"/>
        <charset val="134"/>
      </rPr>
      <t>2021</t>
    </r>
    <r>
      <rPr>
        <sz val="11"/>
        <rFont val="宋体"/>
        <charset val="134"/>
      </rPr>
      <t>年高家镇方斗山村产业联网公路建设项目</t>
    </r>
  </si>
  <si>
    <r>
      <rPr>
        <sz val="11"/>
        <rFont val="宋体"/>
        <charset val="134"/>
      </rPr>
      <t>里程</t>
    </r>
    <r>
      <rPr>
        <sz val="11"/>
        <rFont val="Times New Roman"/>
        <charset val="134"/>
      </rPr>
      <t>5.5</t>
    </r>
    <r>
      <rPr>
        <sz val="11"/>
        <rFont val="宋体"/>
        <charset val="134"/>
      </rPr>
      <t>公里</t>
    </r>
  </si>
  <si>
    <r>
      <rPr>
        <sz val="11"/>
        <rFont val="宋体"/>
        <charset val="134"/>
      </rPr>
      <t>许明寺镇理明村</t>
    </r>
    <r>
      <rPr>
        <sz val="11"/>
        <rFont val="Times New Roman"/>
        <charset val="134"/>
      </rPr>
      <t>7</t>
    </r>
    <r>
      <rPr>
        <sz val="11"/>
        <rFont val="宋体"/>
        <charset val="134"/>
      </rPr>
      <t>组乡村产业路</t>
    </r>
  </si>
  <si>
    <r>
      <rPr>
        <sz val="11"/>
        <rFont val="宋体"/>
        <charset val="134"/>
      </rPr>
      <t>新建</t>
    </r>
    <r>
      <rPr>
        <sz val="11"/>
        <rFont val="Times New Roman"/>
        <charset val="134"/>
      </rPr>
      <t>4.5</t>
    </r>
    <r>
      <rPr>
        <sz val="11"/>
        <rFont val="宋体"/>
        <charset val="134"/>
      </rPr>
      <t>米宽道路</t>
    </r>
    <r>
      <rPr>
        <sz val="11"/>
        <rFont val="Times New Roman"/>
        <charset val="134"/>
      </rPr>
      <t>1100</t>
    </r>
    <r>
      <rPr>
        <sz val="11"/>
        <rFont val="宋体"/>
        <charset val="134"/>
      </rPr>
      <t>米；挡墙约</t>
    </r>
    <r>
      <rPr>
        <sz val="11"/>
        <rFont val="Times New Roman"/>
        <charset val="134"/>
      </rPr>
      <t>350</t>
    </r>
    <r>
      <rPr>
        <sz val="11"/>
        <rFont val="宋体"/>
        <charset val="134"/>
      </rPr>
      <t>立方米；混凝土排水沟</t>
    </r>
    <r>
      <rPr>
        <sz val="11"/>
        <rFont val="Times New Roman"/>
        <charset val="134"/>
      </rPr>
      <t>820</t>
    </r>
    <r>
      <rPr>
        <sz val="11"/>
        <rFont val="宋体"/>
        <charset val="134"/>
      </rPr>
      <t>米。</t>
    </r>
  </si>
  <si>
    <r>
      <rPr>
        <sz val="11"/>
        <rFont val="Times New Roman"/>
        <charset val="134"/>
      </rPr>
      <t>2022</t>
    </r>
    <r>
      <rPr>
        <sz val="11"/>
        <rFont val="宋体"/>
        <charset val="134"/>
      </rPr>
      <t>年董家镇花椒产业设施配套项目</t>
    </r>
  </si>
  <si>
    <t>县农业农村委</t>
  </si>
  <si>
    <r>
      <rPr>
        <sz val="11"/>
        <rFont val="宋体"/>
        <charset val="134"/>
      </rPr>
      <t>建设</t>
    </r>
    <r>
      <rPr>
        <sz val="11"/>
        <rFont val="Times New Roman"/>
        <charset val="134"/>
      </rPr>
      <t>3.5</t>
    </r>
    <r>
      <rPr>
        <sz val="11"/>
        <rFont val="宋体"/>
        <charset val="134"/>
      </rPr>
      <t>米宽产业路</t>
    </r>
    <r>
      <rPr>
        <sz val="11"/>
        <rFont val="Times New Roman"/>
        <charset val="134"/>
      </rPr>
      <t>0.75</t>
    </r>
    <r>
      <rPr>
        <sz val="11"/>
        <rFont val="宋体"/>
        <charset val="134"/>
      </rPr>
      <t>公里，</t>
    </r>
    <r>
      <rPr>
        <sz val="11"/>
        <rFont val="Times New Roman"/>
        <charset val="134"/>
      </rPr>
      <t>2.5</t>
    </r>
    <r>
      <rPr>
        <sz val="11"/>
        <rFont val="宋体"/>
        <charset val="134"/>
      </rPr>
      <t>米宽产业路</t>
    </r>
    <r>
      <rPr>
        <sz val="11"/>
        <rFont val="Times New Roman"/>
        <charset val="134"/>
      </rPr>
      <t>0.6</t>
    </r>
    <r>
      <rPr>
        <sz val="11"/>
        <rFont val="宋体"/>
        <charset val="134"/>
      </rPr>
      <t>公里；建设运输轨道</t>
    </r>
    <r>
      <rPr>
        <sz val="11"/>
        <rFont val="Times New Roman"/>
        <charset val="134"/>
      </rPr>
      <t>5</t>
    </r>
    <r>
      <rPr>
        <sz val="11"/>
        <rFont val="宋体"/>
        <charset val="134"/>
      </rPr>
      <t>公里，配套运输机头</t>
    </r>
    <r>
      <rPr>
        <sz val="11"/>
        <rFont val="Times New Roman"/>
        <charset val="134"/>
      </rPr>
      <t>9</t>
    </r>
    <r>
      <rPr>
        <sz val="11"/>
        <rFont val="宋体"/>
        <charset val="134"/>
      </rPr>
      <t>个；改（扩）建</t>
    </r>
    <r>
      <rPr>
        <sz val="11"/>
        <rFont val="Times New Roman"/>
        <charset val="134"/>
      </rPr>
      <t>50m³</t>
    </r>
    <r>
      <rPr>
        <sz val="11"/>
        <rFont val="宋体"/>
        <charset val="134"/>
      </rPr>
      <t>蓄水池</t>
    </r>
    <r>
      <rPr>
        <sz val="11"/>
        <rFont val="Times New Roman"/>
        <charset val="134"/>
      </rPr>
      <t>6</t>
    </r>
    <r>
      <rPr>
        <sz val="11"/>
        <rFont val="宋体"/>
        <charset val="134"/>
      </rPr>
      <t>口，配套灌溉管道</t>
    </r>
    <r>
      <rPr>
        <sz val="11"/>
        <rFont val="Times New Roman"/>
        <charset val="134"/>
      </rPr>
      <t>10</t>
    </r>
    <r>
      <rPr>
        <sz val="11"/>
        <rFont val="宋体"/>
        <charset val="134"/>
      </rPr>
      <t>公里；建设</t>
    </r>
    <r>
      <rPr>
        <sz val="11"/>
        <rFont val="Times New Roman"/>
        <charset val="134"/>
      </rPr>
      <t>300m³</t>
    </r>
    <r>
      <rPr>
        <sz val="11"/>
        <rFont val="宋体"/>
        <charset val="134"/>
      </rPr>
      <t>冻库</t>
    </r>
    <r>
      <rPr>
        <sz val="11"/>
        <rFont val="Times New Roman"/>
        <charset val="134"/>
      </rPr>
      <t>1</t>
    </r>
    <r>
      <rPr>
        <sz val="11"/>
        <rFont val="宋体"/>
        <charset val="134"/>
      </rPr>
      <t>座；安装太阳能杀虫灯</t>
    </r>
    <r>
      <rPr>
        <sz val="11"/>
        <rFont val="Times New Roman"/>
        <charset val="134"/>
      </rPr>
      <t>75</t>
    </r>
    <r>
      <rPr>
        <sz val="11"/>
        <rFont val="宋体"/>
        <charset val="134"/>
      </rPr>
      <t>盏、空气能烘烤机三台、花椒色选机一台，配套相应基础设施。</t>
    </r>
  </si>
  <si>
    <t>渝财农[2023]33号</t>
  </si>
  <si>
    <r>
      <rPr>
        <sz val="11"/>
        <rFont val="Times New Roman"/>
        <charset val="134"/>
      </rPr>
      <t>2023</t>
    </r>
    <r>
      <rPr>
        <sz val="11"/>
        <rFont val="宋体"/>
        <charset val="134"/>
      </rPr>
      <t>年三建乡红旗寨村柠檬产业精细化管护项目</t>
    </r>
  </si>
  <si>
    <r>
      <rPr>
        <sz val="11"/>
        <rFont val="宋体"/>
        <charset val="134"/>
      </rPr>
      <t>项目管护面积</t>
    </r>
    <r>
      <rPr>
        <sz val="11"/>
        <rFont val="Times New Roman"/>
        <charset val="134"/>
      </rPr>
      <t>1500</t>
    </r>
    <r>
      <rPr>
        <sz val="11"/>
        <rFont val="宋体"/>
        <charset val="134"/>
      </rPr>
      <t>亩，管护技术措施主要包括林地抚育除草、水肥管理、苗木修剪、病虫害防治等管护措施，</t>
    </r>
  </si>
  <si>
    <r>
      <rPr>
        <sz val="11"/>
        <rFont val="Times New Roman"/>
        <charset val="134"/>
      </rPr>
      <t>2022</t>
    </r>
    <r>
      <rPr>
        <sz val="11"/>
        <rFont val="宋体"/>
        <charset val="134"/>
      </rPr>
      <t>年丰都县果树产业支撑体系建设</t>
    </r>
  </si>
  <si>
    <t>仙女湖镇等</t>
  </si>
  <si>
    <t>种质资源圃升级改造、标准示范园的升级。</t>
  </si>
  <si>
    <r>
      <rPr>
        <sz val="11"/>
        <rFont val="Times New Roman"/>
        <charset val="134"/>
      </rPr>
      <t>2022</t>
    </r>
    <r>
      <rPr>
        <sz val="11"/>
        <rFont val="宋体"/>
        <charset val="134"/>
      </rPr>
      <t>年农民专业合作社培育项目</t>
    </r>
  </si>
  <si>
    <t>先建后补的方式培育支持建设与产业发展相关的项目。</t>
  </si>
  <si>
    <r>
      <rPr>
        <sz val="11"/>
        <rFont val="Times New Roman"/>
        <charset val="134"/>
      </rPr>
      <t>2022</t>
    </r>
    <r>
      <rPr>
        <sz val="11"/>
        <rFont val="宋体"/>
        <charset val="134"/>
      </rPr>
      <t>年农业生产社会化服务项目</t>
    </r>
  </si>
  <si>
    <r>
      <rPr>
        <sz val="11"/>
        <rFont val="宋体"/>
        <charset val="134"/>
      </rPr>
      <t>用于水稻、大豆农业生产社会化服务托管面积</t>
    </r>
    <r>
      <rPr>
        <sz val="11"/>
        <rFont val="Times New Roman"/>
        <charset val="134"/>
      </rPr>
      <t>6</t>
    </r>
    <r>
      <rPr>
        <sz val="11"/>
        <rFont val="宋体"/>
        <charset val="134"/>
      </rPr>
      <t>万亩补贴资金。</t>
    </r>
  </si>
  <si>
    <r>
      <rPr>
        <sz val="11"/>
        <rFont val="宋体"/>
        <charset val="134"/>
      </rPr>
      <t>渝财农</t>
    </r>
    <r>
      <rPr>
        <sz val="11"/>
        <rFont val="Times New Roman"/>
        <charset val="134"/>
      </rPr>
      <t xml:space="preserve"> [2022]157</t>
    </r>
    <r>
      <rPr>
        <sz val="11"/>
        <rFont val="宋体"/>
        <charset val="134"/>
      </rPr>
      <t>号</t>
    </r>
  </si>
  <si>
    <t>渝财农[2023]38号</t>
  </si>
  <si>
    <t>渝财农〔2022〕134号</t>
  </si>
  <si>
    <r>
      <rPr>
        <sz val="11"/>
        <rFont val="Times New Roman"/>
        <charset val="134"/>
      </rPr>
      <t>2023</t>
    </r>
    <r>
      <rPr>
        <sz val="11"/>
        <rFont val="宋体"/>
        <charset val="134"/>
      </rPr>
      <t>年栗子乡生态果蔬产业项目</t>
    </r>
  </si>
  <si>
    <r>
      <rPr>
        <sz val="11"/>
        <rFont val="宋体"/>
        <charset val="134"/>
      </rPr>
      <t>建设</t>
    </r>
    <r>
      <rPr>
        <sz val="11"/>
        <rFont val="Times New Roman"/>
        <charset val="134"/>
      </rPr>
      <t>600</t>
    </r>
    <r>
      <rPr>
        <sz val="11"/>
        <rFont val="宋体"/>
        <charset val="134"/>
      </rPr>
      <t>平米玻璃温室及一期排水、堡坎、管理用房等配套设施</t>
    </r>
  </si>
  <si>
    <r>
      <rPr>
        <sz val="11"/>
        <rFont val="Times New Roman"/>
        <charset val="134"/>
      </rPr>
      <t>2022</t>
    </r>
    <r>
      <rPr>
        <sz val="11"/>
        <rFont val="宋体"/>
        <charset val="134"/>
      </rPr>
      <t>年虎威镇大池村智能水肥一体化建设项目</t>
    </r>
  </si>
  <si>
    <t>新建智能水肥一体化系统一套</t>
  </si>
  <si>
    <t>2023-2024</t>
  </si>
  <si>
    <r>
      <rPr>
        <sz val="11"/>
        <rFont val="Times New Roman"/>
        <charset val="134"/>
      </rPr>
      <t>2022</t>
    </r>
    <r>
      <rPr>
        <sz val="11"/>
        <rFont val="宋体"/>
        <charset val="134"/>
      </rPr>
      <t>年高标准农田建设</t>
    </r>
  </si>
  <si>
    <r>
      <rPr>
        <sz val="11"/>
        <rFont val="宋体"/>
        <charset val="134"/>
      </rPr>
      <t>建设高标准农田</t>
    </r>
    <r>
      <rPr>
        <sz val="11"/>
        <rFont val="Times New Roman"/>
        <charset val="134"/>
      </rPr>
      <t>6</t>
    </r>
    <r>
      <rPr>
        <sz val="11"/>
        <rFont val="宋体"/>
        <charset val="134"/>
      </rPr>
      <t>万亩。</t>
    </r>
  </si>
  <si>
    <r>
      <rPr>
        <sz val="11"/>
        <rFont val="Times New Roman"/>
        <charset val="134"/>
      </rPr>
      <t>2023</t>
    </r>
    <r>
      <rPr>
        <sz val="11"/>
        <rFont val="宋体"/>
        <charset val="134"/>
      </rPr>
      <t>年包鸾镇稻博园</t>
    </r>
  </si>
  <si>
    <r>
      <rPr>
        <sz val="11"/>
        <rFont val="宋体"/>
        <charset val="134"/>
      </rPr>
      <t>围绕</t>
    </r>
    <r>
      <rPr>
        <sz val="11"/>
        <rFont val="Times New Roman"/>
        <charset val="134"/>
      </rPr>
      <t>“</t>
    </r>
    <r>
      <rPr>
        <sz val="11"/>
        <rFont val="宋体"/>
        <charset val="134"/>
      </rPr>
      <t>稻田</t>
    </r>
    <r>
      <rPr>
        <sz val="11"/>
        <rFont val="Times New Roman"/>
        <charset val="134"/>
      </rPr>
      <t>+”</t>
    </r>
    <r>
      <rPr>
        <sz val="11"/>
        <rFont val="宋体"/>
        <charset val="134"/>
      </rPr>
      <t>，打造集稻田艺术创意、稻田文化博览、稻田主题研学等于一体的稻田农博园。</t>
    </r>
  </si>
  <si>
    <r>
      <rPr>
        <sz val="11"/>
        <rFont val="Times New Roman"/>
        <charset val="134"/>
      </rPr>
      <t>2023</t>
    </r>
    <r>
      <rPr>
        <sz val="11"/>
        <rFont val="宋体"/>
        <charset val="134"/>
      </rPr>
      <t>年包鸾镇蔬菜种植基地建设</t>
    </r>
  </si>
  <si>
    <r>
      <rPr>
        <sz val="11"/>
        <rFont val="宋体"/>
        <charset val="134"/>
      </rPr>
      <t>围绕生姜、蔬菜等产业，购置生姜洗选、包装、试验设施设备，预计</t>
    </r>
    <r>
      <rPr>
        <sz val="11"/>
        <rFont val="Times New Roman"/>
        <charset val="134"/>
      </rPr>
      <t>100</t>
    </r>
    <r>
      <rPr>
        <sz val="11"/>
        <rFont val="宋体"/>
        <charset val="134"/>
      </rPr>
      <t>万。</t>
    </r>
  </si>
  <si>
    <r>
      <rPr>
        <sz val="11"/>
        <rFont val="Times New Roman"/>
        <charset val="134"/>
      </rPr>
      <t>2023</t>
    </r>
    <r>
      <rPr>
        <sz val="11"/>
        <rFont val="宋体"/>
        <charset val="134"/>
      </rPr>
      <t>年包鸾镇姜菜轮作示范基地建设</t>
    </r>
  </si>
  <si>
    <r>
      <rPr>
        <sz val="11"/>
        <rFont val="宋体"/>
        <charset val="134"/>
      </rPr>
      <t>实施姜菜轮作示范工程，示范推广种植技术，规模</t>
    </r>
    <r>
      <rPr>
        <sz val="11"/>
        <rFont val="Times New Roman"/>
        <charset val="134"/>
      </rPr>
      <t>500</t>
    </r>
    <r>
      <rPr>
        <sz val="11"/>
        <rFont val="宋体"/>
        <charset val="134"/>
      </rPr>
      <t>亩，雨汩农业引领打造姜菜轮作示范</t>
    </r>
    <r>
      <rPr>
        <sz val="11"/>
        <rFont val="Times New Roman"/>
        <charset val="134"/>
      </rPr>
      <t>100</t>
    </r>
    <r>
      <rPr>
        <sz val="11"/>
        <rFont val="宋体"/>
        <charset val="134"/>
      </rPr>
      <t>亩，其余主体（农户）发展姜菜轮作</t>
    </r>
    <r>
      <rPr>
        <sz val="11"/>
        <rFont val="Times New Roman"/>
        <charset val="134"/>
      </rPr>
      <t>400</t>
    </r>
    <r>
      <rPr>
        <sz val="11"/>
        <rFont val="宋体"/>
        <charset val="134"/>
      </rPr>
      <t>亩。姜种补贴每年每亩</t>
    </r>
    <r>
      <rPr>
        <sz val="11"/>
        <rFont val="Times New Roman"/>
        <charset val="134"/>
      </rPr>
      <t>2000</t>
    </r>
    <r>
      <rPr>
        <sz val="11"/>
        <rFont val="宋体"/>
        <charset val="134"/>
      </rPr>
      <t>元（包含村集体入股</t>
    </r>
    <r>
      <rPr>
        <sz val="11"/>
        <rFont val="Times New Roman"/>
        <charset val="134"/>
      </rPr>
      <t>1000</t>
    </r>
    <r>
      <rPr>
        <sz val="11"/>
        <rFont val="宋体"/>
        <charset val="134"/>
      </rPr>
      <t>元），人工、肥料、农药等生产物资及社会化服务补贴每年每亩</t>
    </r>
    <r>
      <rPr>
        <sz val="11"/>
        <rFont val="Times New Roman"/>
        <charset val="134"/>
      </rPr>
      <t>1300</t>
    </r>
    <r>
      <rPr>
        <sz val="11"/>
        <rFont val="宋体"/>
        <charset val="134"/>
      </rPr>
      <t>元。</t>
    </r>
  </si>
  <si>
    <r>
      <rPr>
        <sz val="11"/>
        <rFont val="Times New Roman"/>
        <charset val="134"/>
      </rPr>
      <t>2023</t>
    </r>
    <r>
      <rPr>
        <sz val="11"/>
        <rFont val="宋体"/>
        <charset val="134"/>
      </rPr>
      <t>年包鸾镇粮经套作示范基地建设</t>
    </r>
  </si>
  <si>
    <r>
      <rPr>
        <sz val="11"/>
        <rFont val="宋体"/>
        <charset val="134"/>
      </rPr>
      <t>实施粮经套作示范工程，示范推广种植技术，规模</t>
    </r>
    <r>
      <rPr>
        <sz val="11"/>
        <rFont val="Times New Roman"/>
        <charset val="134"/>
      </rPr>
      <t>440</t>
    </r>
    <r>
      <rPr>
        <sz val="11"/>
        <rFont val="宋体"/>
        <charset val="134"/>
      </rPr>
      <t>亩，由本草源农业引领打造。黄精种苗补贴每亩</t>
    </r>
    <r>
      <rPr>
        <sz val="11"/>
        <rFont val="Times New Roman"/>
        <charset val="134"/>
      </rPr>
      <t>2000</t>
    </r>
    <r>
      <rPr>
        <sz val="11"/>
        <rFont val="宋体"/>
        <charset val="134"/>
      </rPr>
      <t>元（包含村集体入股</t>
    </r>
    <r>
      <rPr>
        <sz val="11"/>
        <rFont val="Times New Roman"/>
        <charset val="134"/>
      </rPr>
      <t>1000</t>
    </r>
    <r>
      <rPr>
        <sz val="11"/>
        <rFont val="宋体"/>
        <charset val="134"/>
      </rPr>
      <t>元），黄精后期肥料等补贴每年每亩</t>
    </r>
    <r>
      <rPr>
        <sz val="11"/>
        <rFont val="Times New Roman"/>
        <charset val="134"/>
      </rPr>
      <t>400</t>
    </r>
    <r>
      <rPr>
        <sz val="11"/>
        <rFont val="宋体"/>
        <charset val="134"/>
      </rPr>
      <t>元（管护</t>
    </r>
    <r>
      <rPr>
        <sz val="11"/>
        <rFont val="Times New Roman"/>
        <charset val="134"/>
      </rPr>
      <t>3</t>
    </r>
    <r>
      <rPr>
        <sz val="11"/>
        <rFont val="宋体"/>
        <charset val="134"/>
      </rPr>
      <t>年）。</t>
    </r>
  </si>
  <si>
    <r>
      <rPr>
        <sz val="11"/>
        <rFont val="Times New Roman"/>
        <charset val="134"/>
      </rPr>
      <t>2023</t>
    </r>
    <r>
      <rPr>
        <sz val="11"/>
        <rFont val="宋体"/>
        <charset val="134"/>
      </rPr>
      <t>年包鸾镇火龙果基地建设</t>
    </r>
  </si>
  <si>
    <r>
      <rPr>
        <sz val="11"/>
        <rFont val="宋体"/>
        <charset val="134"/>
      </rPr>
      <t>改造连栋双层大棚</t>
    </r>
    <r>
      <rPr>
        <sz val="11"/>
        <rFont val="Times New Roman"/>
        <charset val="134"/>
      </rPr>
      <t>17</t>
    </r>
    <r>
      <rPr>
        <sz val="11"/>
        <rFont val="宋体"/>
        <charset val="134"/>
      </rPr>
      <t>亩，预计</t>
    </r>
    <r>
      <rPr>
        <sz val="11"/>
        <rFont val="Times New Roman"/>
        <charset val="134"/>
      </rPr>
      <t>85</t>
    </r>
    <r>
      <rPr>
        <sz val="11"/>
        <rFont val="宋体"/>
        <charset val="134"/>
      </rPr>
      <t>万；鱼池升级改造及水渠修筑，预计</t>
    </r>
    <r>
      <rPr>
        <sz val="11"/>
        <rFont val="Times New Roman"/>
        <charset val="134"/>
      </rPr>
      <t>65</t>
    </r>
    <r>
      <rPr>
        <sz val="11"/>
        <rFont val="宋体"/>
        <charset val="134"/>
      </rPr>
      <t>万；建设游客接待中心丶移动公厕丶便民来摘通道，预计</t>
    </r>
    <r>
      <rPr>
        <sz val="11"/>
        <rFont val="Times New Roman"/>
        <charset val="134"/>
      </rPr>
      <t>25</t>
    </r>
    <r>
      <rPr>
        <sz val="11"/>
        <rFont val="宋体"/>
        <charset val="134"/>
      </rPr>
      <t>万；场地围网等附属设施，预计</t>
    </r>
    <r>
      <rPr>
        <sz val="11"/>
        <rFont val="Times New Roman"/>
        <charset val="134"/>
      </rPr>
      <t>9.5</t>
    </r>
    <r>
      <rPr>
        <sz val="11"/>
        <rFont val="宋体"/>
        <charset val="134"/>
      </rPr>
      <t>万。</t>
    </r>
  </si>
  <si>
    <r>
      <rPr>
        <sz val="11"/>
        <rFont val="Times New Roman"/>
        <charset val="134"/>
      </rPr>
      <t>2023</t>
    </r>
    <r>
      <rPr>
        <sz val="11"/>
        <rFont val="宋体"/>
        <charset val="134"/>
      </rPr>
      <t>年包鸾镇阳光玫瑰基地建设</t>
    </r>
  </si>
  <si>
    <r>
      <rPr>
        <sz val="11"/>
        <rFont val="宋体"/>
        <charset val="134"/>
      </rPr>
      <t>改建连栋棚</t>
    </r>
    <r>
      <rPr>
        <sz val="11"/>
        <rFont val="Times New Roman"/>
        <charset val="134"/>
      </rPr>
      <t>13.89</t>
    </r>
    <r>
      <rPr>
        <sz val="11"/>
        <rFont val="宋体"/>
        <charset val="134"/>
      </rPr>
      <t>亩，预计</t>
    </r>
    <r>
      <rPr>
        <sz val="11"/>
        <rFont val="Times New Roman"/>
        <charset val="134"/>
      </rPr>
      <t>70</t>
    </r>
    <r>
      <rPr>
        <sz val="11"/>
        <rFont val="宋体"/>
        <charset val="134"/>
      </rPr>
      <t>万，仓储交易中心</t>
    </r>
    <r>
      <rPr>
        <sz val="11"/>
        <rFont val="Times New Roman"/>
        <charset val="134"/>
      </rPr>
      <t>20</t>
    </r>
    <r>
      <rPr>
        <sz val="11"/>
        <rFont val="宋体"/>
        <charset val="134"/>
      </rPr>
      <t>万（与火龙果联合修建），水肥一体化与火龙果共用，防草地布</t>
    </r>
    <r>
      <rPr>
        <sz val="11"/>
        <rFont val="Times New Roman"/>
        <charset val="134"/>
      </rPr>
      <t>2.5</t>
    </r>
    <r>
      <rPr>
        <sz val="11"/>
        <rFont val="宋体"/>
        <charset val="134"/>
      </rPr>
      <t>万。</t>
    </r>
  </si>
  <si>
    <r>
      <rPr>
        <sz val="11"/>
        <rFont val="Times New Roman"/>
        <charset val="134"/>
      </rPr>
      <t>2023</t>
    </r>
    <r>
      <rPr>
        <sz val="11"/>
        <rFont val="宋体"/>
        <charset val="134"/>
      </rPr>
      <t>年包鸾镇鹰山果园建设</t>
    </r>
  </si>
  <si>
    <r>
      <rPr>
        <sz val="11"/>
        <rFont val="宋体"/>
        <charset val="134"/>
      </rPr>
      <t>鹰山果园水肥一体化系统约</t>
    </r>
    <r>
      <rPr>
        <sz val="11"/>
        <rFont val="Times New Roman"/>
        <charset val="134"/>
      </rPr>
      <t>78</t>
    </r>
    <r>
      <rPr>
        <sz val="11"/>
        <rFont val="宋体"/>
        <charset val="134"/>
      </rPr>
      <t>亩，预计</t>
    </r>
    <r>
      <rPr>
        <sz val="11"/>
        <rFont val="Times New Roman"/>
        <charset val="134"/>
      </rPr>
      <t>20</t>
    </r>
    <r>
      <rPr>
        <sz val="11"/>
        <rFont val="宋体"/>
        <charset val="134"/>
      </rPr>
      <t>万，蓄水池加固，预计</t>
    </r>
    <r>
      <rPr>
        <sz val="11"/>
        <rFont val="Times New Roman"/>
        <charset val="134"/>
      </rPr>
      <t>10</t>
    </r>
    <r>
      <rPr>
        <sz val="11"/>
        <rFont val="宋体"/>
        <charset val="134"/>
      </rPr>
      <t>万。基地防草地布，预计</t>
    </r>
    <r>
      <rPr>
        <sz val="11"/>
        <rFont val="Times New Roman"/>
        <charset val="134"/>
      </rPr>
      <t>5</t>
    </r>
    <r>
      <rPr>
        <sz val="11"/>
        <rFont val="宋体"/>
        <charset val="134"/>
      </rPr>
      <t>万。</t>
    </r>
  </si>
  <si>
    <r>
      <rPr>
        <sz val="11"/>
        <rFont val="Times New Roman"/>
        <charset val="134"/>
      </rPr>
      <t>2023</t>
    </r>
    <r>
      <rPr>
        <sz val="11"/>
        <rFont val="宋体"/>
        <charset val="134"/>
      </rPr>
      <t>年栗子乡水稻新品种试验示范建设项目</t>
    </r>
  </si>
  <si>
    <r>
      <rPr>
        <sz val="11"/>
        <rFont val="宋体"/>
        <charset val="134"/>
      </rPr>
      <t>在栗子乡不同海拔区域开展水稻品种试验示范，筛选出适宜发展栗子大米产业的优势品种，示范点</t>
    </r>
    <r>
      <rPr>
        <sz val="11"/>
        <rFont val="Times New Roman"/>
        <charset val="134"/>
      </rPr>
      <t>3-5</t>
    </r>
    <r>
      <rPr>
        <sz val="11"/>
        <rFont val="宋体"/>
        <charset val="134"/>
      </rPr>
      <t>个，每个点品种不少于</t>
    </r>
    <r>
      <rPr>
        <sz val="11"/>
        <rFont val="Times New Roman"/>
        <charset val="134"/>
      </rPr>
      <t>10</t>
    </r>
    <r>
      <rPr>
        <sz val="11"/>
        <rFont val="宋体"/>
        <charset val="134"/>
      </rPr>
      <t>个，每个点不少于</t>
    </r>
    <r>
      <rPr>
        <sz val="11"/>
        <rFont val="Times New Roman"/>
        <charset val="134"/>
      </rPr>
      <t>1</t>
    </r>
    <r>
      <rPr>
        <sz val="11"/>
        <rFont val="宋体"/>
        <charset val="134"/>
      </rPr>
      <t>亩。</t>
    </r>
  </si>
  <si>
    <r>
      <rPr>
        <sz val="11"/>
        <rFont val="Times New Roman"/>
        <charset val="134"/>
      </rPr>
      <t>2023</t>
    </r>
    <r>
      <rPr>
        <sz val="11"/>
        <rFont val="宋体"/>
        <charset val="134"/>
      </rPr>
      <t>年栗子乡统一水稻品种补助项目</t>
    </r>
  </si>
  <si>
    <t>对筛选出的优良水稻品种全乡统一进行推广，对农民购买种子进行补贴。</t>
  </si>
  <si>
    <t>渝财农[2023]34号</t>
  </si>
  <si>
    <r>
      <rPr>
        <sz val="11"/>
        <rFont val="Times New Roman"/>
        <charset val="134"/>
      </rPr>
      <t>2023</t>
    </r>
    <r>
      <rPr>
        <sz val="11"/>
        <rFont val="宋体"/>
        <charset val="134"/>
      </rPr>
      <t>年栗子乡水稻规模化种植补助项目</t>
    </r>
  </si>
  <si>
    <t>引进培育龙头企业、种植大户和专业合作社，对水稻集中连片种植且达到一定规模的给予奖励补助。</t>
  </si>
  <si>
    <r>
      <rPr>
        <sz val="11"/>
        <rFont val="Times New Roman"/>
        <charset val="134"/>
      </rPr>
      <t>2023</t>
    </r>
    <r>
      <rPr>
        <sz val="11"/>
        <rFont val="宋体"/>
        <charset val="134"/>
      </rPr>
      <t>年栗子乡栗子大米品牌培育项目</t>
    </r>
  </si>
  <si>
    <t>围绕栗子大米，开展品牌形象包装设计；培养适宜创建品牌主体，创建县级及市级绿色食品。</t>
  </si>
  <si>
    <r>
      <rPr>
        <sz val="11"/>
        <rFont val="Times New Roman"/>
        <charset val="134"/>
      </rPr>
      <t>2023</t>
    </r>
    <r>
      <rPr>
        <sz val="11"/>
        <rFont val="宋体"/>
        <charset val="134"/>
      </rPr>
      <t>年三建乡产业后期管护项目</t>
    </r>
  </si>
  <si>
    <t>三建乡产业后期管护。</t>
  </si>
  <si>
    <r>
      <rPr>
        <sz val="11"/>
        <rFont val="Times New Roman"/>
        <charset val="134"/>
      </rPr>
      <t>2023</t>
    </r>
    <r>
      <rPr>
        <sz val="11"/>
        <rFont val="宋体"/>
        <charset val="134"/>
      </rPr>
      <t>年仁沙镇隆家沟村大豆复合种植示范基地项目</t>
    </r>
  </si>
  <si>
    <r>
      <rPr>
        <sz val="11"/>
        <rFont val="宋体"/>
        <charset val="134"/>
      </rPr>
      <t>发展大豆</t>
    </r>
    <r>
      <rPr>
        <sz val="11"/>
        <rFont val="Times New Roman"/>
        <charset val="134"/>
      </rPr>
      <t>100</t>
    </r>
    <r>
      <rPr>
        <sz val="11"/>
        <rFont val="宋体"/>
        <charset val="134"/>
      </rPr>
      <t>亩，完善基础配套设施。</t>
    </r>
    <r>
      <rPr>
        <sz val="11"/>
        <rFont val="Times New Roman"/>
        <charset val="134"/>
      </rPr>
      <t>1.</t>
    </r>
    <r>
      <rPr>
        <sz val="11"/>
        <rFont val="宋体"/>
        <charset val="134"/>
      </rPr>
      <t>整治灌溉山坪塘</t>
    </r>
    <r>
      <rPr>
        <sz val="11"/>
        <rFont val="Times New Roman"/>
        <charset val="134"/>
      </rPr>
      <t>2</t>
    </r>
    <r>
      <rPr>
        <sz val="11"/>
        <rFont val="宋体"/>
        <charset val="134"/>
      </rPr>
      <t>口及配套灌溉管网</t>
    </r>
    <r>
      <rPr>
        <sz val="11"/>
        <rFont val="Times New Roman"/>
        <charset val="134"/>
      </rPr>
      <t>2km</t>
    </r>
    <r>
      <rPr>
        <sz val="11"/>
        <rFont val="宋体"/>
        <charset val="134"/>
      </rPr>
      <t>。</t>
    </r>
    <r>
      <rPr>
        <sz val="11"/>
        <rFont val="Times New Roman"/>
        <charset val="134"/>
      </rPr>
      <t>2.</t>
    </r>
    <r>
      <rPr>
        <sz val="11"/>
        <rFont val="宋体"/>
        <charset val="134"/>
      </rPr>
      <t>新建</t>
    </r>
    <r>
      <rPr>
        <sz val="11"/>
        <rFont val="Times New Roman"/>
        <charset val="134"/>
      </rPr>
      <t>3.5m</t>
    </r>
    <r>
      <rPr>
        <sz val="11"/>
        <rFont val="宋体"/>
        <charset val="134"/>
      </rPr>
      <t>宽产业路</t>
    </r>
    <r>
      <rPr>
        <sz val="11"/>
        <rFont val="Times New Roman"/>
        <charset val="134"/>
      </rPr>
      <t>1km</t>
    </r>
    <r>
      <rPr>
        <sz val="11"/>
        <rFont val="宋体"/>
        <charset val="134"/>
      </rPr>
      <t>。</t>
    </r>
    <r>
      <rPr>
        <sz val="11"/>
        <rFont val="Times New Roman"/>
        <charset val="134"/>
      </rPr>
      <t>3.</t>
    </r>
    <r>
      <rPr>
        <sz val="11"/>
        <rFont val="宋体"/>
        <charset val="134"/>
      </rPr>
      <t>新建</t>
    </r>
    <r>
      <rPr>
        <sz val="11"/>
        <rFont val="Times New Roman"/>
        <charset val="134"/>
      </rPr>
      <t>2m</t>
    </r>
    <r>
      <rPr>
        <sz val="11"/>
        <rFont val="宋体"/>
        <charset val="134"/>
      </rPr>
      <t>宽机耕道</t>
    </r>
    <r>
      <rPr>
        <sz val="11"/>
        <rFont val="Times New Roman"/>
        <charset val="134"/>
      </rPr>
      <t>500m</t>
    </r>
    <r>
      <rPr>
        <sz val="11"/>
        <rFont val="宋体"/>
        <charset val="134"/>
      </rPr>
      <t>。</t>
    </r>
    <r>
      <rPr>
        <sz val="11"/>
        <rFont val="Times New Roman"/>
        <charset val="134"/>
      </rPr>
      <t>4.</t>
    </r>
    <r>
      <rPr>
        <sz val="11"/>
        <rFont val="宋体"/>
        <charset val="134"/>
      </rPr>
      <t>扶持培育新农人</t>
    </r>
    <r>
      <rPr>
        <sz val="11"/>
        <rFont val="Times New Roman"/>
        <charset val="134"/>
      </rPr>
      <t>1</t>
    </r>
    <r>
      <rPr>
        <sz val="11"/>
        <rFont val="宋体"/>
        <charset val="134"/>
      </rPr>
      <t>人。</t>
    </r>
  </si>
  <si>
    <r>
      <rPr>
        <sz val="11"/>
        <rFont val="Times New Roman"/>
        <charset val="134"/>
      </rPr>
      <t>2023</t>
    </r>
    <r>
      <rPr>
        <sz val="11"/>
        <rFont val="宋体"/>
        <charset val="134"/>
      </rPr>
      <t>年南天湖镇花果山农业产业示范园配套项目</t>
    </r>
  </si>
  <si>
    <r>
      <rPr>
        <sz val="11"/>
        <rFont val="宋体"/>
        <charset val="134"/>
      </rPr>
      <t>新建肥水一体化滴灌系统</t>
    </r>
    <r>
      <rPr>
        <sz val="11"/>
        <rFont val="Times New Roman"/>
        <charset val="134"/>
      </rPr>
      <t>1</t>
    </r>
    <r>
      <rPr>
        <sz val="11"/>
        <rFont val="宋体"/>
        <charset val="134"/>
      </rPr>
      <t>套，配套农产品交易市场，品牌打造推广，农技培训等。</t>
    </r>
  </si>
  <si>
    <r>
      <rPr>
        <sz val="11"/>
        <rFont val="Times New Roman"/>
        <charset val="134"/>
      </rPr>
      <t>2023</t>
    </r>
    <r>
      <rPr>
        <sz val="11"/>
        <rFont val="宋体"/>
        <charset val="134"/>
      </rPr>
      <t>年十直镇上坝村榨菜池新建项目</t>
    </r>
  </si>
  <si>
    <r>
      <rPr>
        <sz val="11"/>
        <rFont val="宋体"/>
        <charset val="134"/>
      </rPr>
      <t>新建榨菜池共计</t>
    </r>
    <r>
      <rPr>
        <sz val="11"/>
        <rFont val="Times New Roman"/>
        <charset val="134"/>
      </rPr>
      <t>2000m³</t>
    </r>
    <r>
      <rPr>
        <sz val="11"/>
        <rFont val="宋体"/>
        <charset val="134"/>
      </rPr>
      <t>。</t>
    </r>
  </si>
  <si>
    <r>
      <rPr>
        <sz val="11"/>
        <rFont val="Times New Roman"/>
        <charset val="134"/>
      </rPr>
      <t>2023</t>
    </r>
    <r>
      <rPr>
        <sz val="11"/>
        <rFont val="宋体"/>
        <charset val="134"/>
      </rPr>
      <t>年丰都县大豆玉米带状复合种植项目</t>
    </r>
  </si>
  <si>
    <r>
      <rPr>
        <sz val="11"/>
        <rFont val="宋体"/>
        <charset val="134"/>
      </rPr>
      <t>完成丰都县大豆玉米带状复合种植</t>
    </r>
    <r>
      <rPr>
        <sz val="11"/>
        <rFont val="Times New Roman"/>
        <charset val="134"/>
      </rPr>
      <t>1.5</t>
    </r>
    <r>
      <rPr>
        <sz val="11"/>
        <rFont val="宋体"/>
        <charset val="134"/>
      </rPr>
      <t>万亩。</t>
    </r>
  </si>
  <si>
    <r>
      <rPr>
        <sz val="11"/>
        <rFont val="Times New Roman"/>
        <charset val="134"/>
      </rPr>
      <t>2023</t>
    </r>
    <r>
      <rPr>
        <sz val="11"/>
        <rFont val="宋体"/>
        <charset val="134"/>
      </rPr>
      <t>年保合镇金盘村花椒精品示范园建设项目</t>
    </r>
  </si>
  <si>
    <r>
      <rPr>
        <sz val="11"/>
        <rFont val="宋体"/>
        <charset val="134"/>
      </rPr>
      <t>建设花椒精品示范园</t>
    </r>
    <r>
      <rPr>
        <sz val="11"/>
        <rFont val="Times New Roman"/>
        <charset val="134"/>
      </rPr>
      <t>1000</t>
    </r>
    <r>
      <rPr>
        <sz val="11"/>
        <rFont val="宋体"/>
        <charset val="134"/>
      </rPr>
      <t>亩，新建花椒烘干厂房</t>
    </r>
    <r>
      <rPr>
        <sz val="11"/>
        <rFont val="Times New Roman"/>
        <charset val="134"/>
      </rPr>
      <t>1</t>
    </r>
    <r>
      <rPr>
        <sz val="11"/>
        <rFont val="宋体"/>
        <charset val="134"/>
      </rPr>
      <t>栋，建筑面积</t>
    </r>
    <r>
      <rPr>
        <sz val="11"/>
        <rFont val="Times New Roman"/>
        <charset val="134"/>
      </rPr>
      <t>300</t>
    </r>
    <r>
      <rPr>
        <sz val="11"/>
        <rFont val="宋体"/>
        <charset val="134"/>
      </rPr>
      <t>平方米；购置花椒烘干机</t>
    </r>
    <r>
      <rPr>
        <sz val="11"/>
        <rFont val="Times New Roman"/>
        <charset val="134"/>
      </rPr>
      <t>3</t>
    </r>
    <r>
      <rPr>
        <sz val="11"/>
        <rFont val="宋体"/>
        <charset val="134"/>
      </rPr>
      <t>台、购置色选机</t>
    </r>
    <r>
      <rPr>
        <sz val="11"/>
        <rFont val="Times New Roman"/>
        <charset val="134"/>
      </rPr>
      <t>1</t>
    </r>
    <r>
      <rPr>
        <sz val="11"/>
        <rFont val="宋体"/>
        <charset val="134"/>
      </rPr>
      <t>台、叉车</t>
    </r>
    <r>
      <rPr>
        <sz val="11"/>
        <rFont val="Times New Roman"/>
        <charset val="134"/>
      </rPr>
      <t>1</t>
    </r>
    <r>
      <rPr>
        <sz val="11"/>
        <rFont val="宋体"/>
        <charset val="134"/>
      </rPr>
      <t>台；配套建设产业路</t>
    </r>
    <r>
      <rPr>
        <sz val="11"/>
        <rFont val="Times New Roman"/>
        <charset val="134"/>
      </rPr>
      <t>0.7</t>
    </r>
    <r>
      <rPr>
        <sz val="11"/>
        <rFont val="宋体"/>
        <charset val="134"/>
      </rPr>
      <t>公里，路基路面同宽</t>
    </r>
    <r>
      <rPr>
        <sz val="11"/>
        <rFont val="Times New Roman"/>
        <charset val="134"/>
      </rPr>
      <t>3.5</t>
    </r>
    <r>
      <rPr>
        <sz val="11"/>
        <rFont val="宋体"/>
        <charset val="134"/>
      </rPr>
      <t>米，</t>
    </r>
    <r>
      <rPr>
        <sz val="11"/>
        <rFont val="Times New Roman"/>
        <charset val="134"/>
      </rPr>
      <t>C25</t>
    </r>
    <r>
      <rPr>
        <sz val="11"/>
        <rFont val="宋体"/>
        <charset val="134"/>
      </rPr>
      <t>砼路面厚</t>
    </r>
    <r>
      <rPr>
        <sz val="11"/>
        <rFont val="Times New Roman"/>
        <charset val="134"/>
      </rPr>
      <t>20</t>
    </r>
    <r>
      <rPr>
        <sz val="11"/>
        <rFont val="宋体"/>
        <charset val="134"/>
      </rPr>
      <t>厘米，建设机耕道</t>
    </r>
    <r>
      <rPr>
        <sz val="11"/>
        <rFont val="Times New Roman"/>
        <charset val="134"/>
      </rPr>
      <t>4</t>
    </r>
    <r>
      <rPr>
        <sz val="11"/>
        <rFont val="宋体"/>
        <charset val="134"/>
      </rPr>
      <t>公里，宽</t>
    </r>
    <r>
      <rPr>
        <sz val="11"/>
        <rFont val="Times New Roman"/>
        <charset val="134"/>
      </rPr>
      <t>2</t>
    </r>
    <r>
      <rPr>
        <sz val="11"/>
        <rFont val="宋体"/>
        <charset val="134"/>
      </rPr>
      <t>米，</t>
    </r>
    <r>
      <rPr>
        <sz val="11"/>
        <rFont val="Times New Roman"/>
        <charset val="134"/>
      </rPr>
      <t>C25</t>
    </r>
    <r>
      <rPr>
        <sz val="11"/>
        <rFont val="宋体"/>
        <charset val="134"/>
      </rPr>
      <t>砼路面厚</t>
    </r>
    <r>
      <rPr>
        <sz val="11"/>
        <rFont val="Times New Roman"/>
        <charset val="134"/>
      </rPr>
      <t>15</t>
    </r>
    <r>
      <rPr>
        <sz val="11"/>
        <rFont val="宋体"/>
        <charset val="134"/>
      </rPr>
      <t>厘米，修建蓄水池</t>
    </r>
    <r>
      <rPr>
        <sz val="11"/>
        <rFont val="Times New Roman"/>
        <charset val="134"/>
      </rPr>
      <t>3</t>
    </r>
    <r>
      <rPr>
        <sz val="11"/>
        <rFont val="宋体"/>
        <charset val="134"/>
      </rPr>
      <t>口，每口</t>
    </r>
    <r>
      <rPr>
        <sz val="11"/>
        <rFont val="Times New Roman"/>
        <charset val="134"/>
      </rPr>
      <t>100</t>
    </r>
    <r>
      <rPr>
        <sz val="11"/>
        <rFont val="宋体"/>
        <charset val="134"/>
      </rPr>
      <t>立方米。</t>
    </r>
  </si>
  <si>
    <t>丰都麻辣鸡专用花椒高效试验示范园建设</t>
  </si>
  <si>
    <r>
      <rPr>
        <sz val="11"/>
        <rFont val="Times New Roman"/>
        <charset val="134"/>
      </rPr>
      <t>1</t>
    </r>
    <r>
      <rPr>
        <sz val="11"/>
        <rFont val="宋体"/>
        <charset val="134"/>
      </rPr>
      <t>、园区产业路</t>
    </r>
    <r>
      <rPr>
        <sz val="11"/>
        <rFont val="Times New Roman"/>
        <charset val="134"/>
      </rPr>
      <t>100</t>
    </r>
    <r>
      <rPr>
        <sz val="11"/>
        <rFont val="宋体"/>
        <charset val="134"/>
      </rPr>
      <t>米</t>
    </r>
    <r>
      <rPr>
        <sz val="11"/>
        <rFont val="Times New Roman"/>
        <charset val="134"/>
      </rPr>
      <t>*3.5</t>
    </r>
    <r>
      <rPr>
        <sz val="11"/>
        <rFont val="宋体"/>
        <charset val="134"/>
      </rPr>
      <t>米，人行便道</t>
    </r>
    <r>
      <rPr>
        <sz val="11"/>
        <rFont val="Times New Roman"/>
        <charset val="134"/>
      </rPr>
      <t>1.5</t>
    </r>
    <r>
      <rPr>
        <sz val="11"/>
        <rFont val="宋体"/>
        <charset val="134"/>
      </rPr>
      <t>千米。</t>
    </r>
    <r>
      <rPr>
        <sz val="11"/>
        <rFont val="Times New Roman"/>
        <charset val="134"/>
      </rPr>
      <t>2</t>
    </r>
    <r>
      <rPr>
        <sz val="11"/>
        <rFont val="宋体"/>
        <charset val="134"/>
      </rPr>
      <t>、水肥一体化，</t>
    </r>
    <r>
      <rPr>
        <sz val="11"/>
        <rFont val="Times New Roman"/>
        <charset val="134"/>
      </rPr>
      <t>30</t>
    </r>
    <r>
      <rPr>
        <sz val="11"/>
        <rFont val="宋体"/>
        <charset val="134"/>
      </rPr>
      <t>亩。</t>
    </r>
    <r>
      <rPr>
        <sz val="11"/>
        <rFont val="Times New Roman"/>
        <charset val="134"/>
      </rPr>
      <t>3</t>
    </r>
    <r>
      <rPr>
        <sz val="11"/>
        <rFont val="宋体"/>
        <charset val="134"/>
      </rPr>
      <t>、蓄水池</t>
    </r>
    <r>
      <rPr>
        <sz val="11"/>
        <rFont val="Times New Roman"/>
        <charset val="134"/>
      </rPr>
      <t>200</t>
    </r>
    <r>
      <rPr>
        <sz val="11"/>
        <rFont val="宋体"/>
        <charset val="134"/>
      </rPr>
      <t>立方。</t>
    </r>
  </si>
  <si>
    <r>
      <rPr>
        <sz val="11"/>
        <rFont val="Times New Roman"/>
        <charset val="134"/>
      </rPr>
      <t>2023</t>
    </r>
    <r>
      <rPr>
        <sz val="11"/>
        <rFont val="宋体"/>
        <charset val="134"/>
      </rPr>
      <t>年武平镇坝周村蔬菜基地设施</t>
    </r>
  </si>
  <si>
    <r>
      <rPr>
        <sz val="11"/>
        <rFont val="宋体"/>
        <charset val="134"/>
      </rPr>
      <t>新建避雨棚</t>
    </r>
    <r>
      <rPr>
        <sz val="11"/>
        <rFont val="Times New Roman"/>
        <charset val="134"/>
      </rPr>
      <t>200</t>
    </r>
    <r>
      <rPr>
        <sz val="11"/>
        <rFont val="宋体"/>
        <charset val="134"/>
      </rPr>
      <t>亩，水肥一体化配套设施</t>
    </r>
    <r>
      <rPr>
        <sz val="11"/>
        <rFont val="Times New Roman"/>
        <charset val="134"/>
      </rPr>
      <t>200</t>
    </r>
    <r>
      <rPr>
        <sz val="11"/>
        <rFont val="宋体"/>
        <charset val="134"/>
      </rPr>
      <t>亩，</t>
    </r>
    <r>
      <rPr>
        <sz val="11"/>
        <rFont val="Times New Roman"/>
        <charset val="134"/>
      </rPr>
      <t>1500</t>
    </r>
    <r>
      <rPr>
        <sz val="11"/>
        <rFont val="宋体"/>
        <charset val="134"/>
      </rPr>
      <t>立方米蓄水池一口</t>
    </r>
  </si>
  <si>
    <r>
      <rPr>
        <sz val="11"/>
        <rFont val="Times New Roman"/>
        <charset val="134"/>
      </rPr>
      <t>2023</t>
    </r>
    <r>
      <rPr>
        <sz val="11"/>
        <rFont val="宋体"/>
        <charset val="134"/>
      </rPr>
      <t>年丰都县有机肥推广示范项目</t>
    </r>
  </si>
  <si>
    <r>
      <rPr>
        <sz val="11"/>
        <rFont val="宋体"/>
        <charset val="134"/>
      </rPr>
      <t>结合我县</t>
    </r>
    <r>
      <rPr>
        <sz val="11"/>
        <rFont val="Times New Roman"/>
        <charset val="134"/>
      </rPr>
      <t>“</t>
    </r>
    <r>
      <rPr>
        <sz val="11"/>
        <rFont val="宋体"/>
        <charset val="134"/>
      </rPr>
      <t>新农人</t>
    </r>
    <r>
      <rPr>
        <sz val="11"/>
        <rFont val="Times New Roman"/>
        <charset val="134"/>
      </rPr>
      <t>”</t>
    </r>
    <r>
      <rPr>
        <sz val="11"/>
        <rFont val="宋体"/>
        <charset val="134"/>
      </rPr>
      <t>培育，遴选一批规模种植业的专业合作社、农业公司做为项目实施主体，对实施主体在生产过程中商品有机肥的采购</t>
    </r>
    <r>
      <rPr>
        <sz val="11"/>
        <rFont val="Times New Roman"/>
        <charset val="134"/>
      </rPr>
      <t>-</t>
    </r>
    <r>
      <rPr>
        <sz val="11"/>
        <rFont val="宋体"/>
        <charset val="134"/>
      </rPr>
      <t>运输</t>
    </r>
    <r>
      <rPr>
        <sz val="11"/>
        <rFont val="Times New Roman"/>
        <charset val="134"/>
      </rPr>
      <t>-</t>
    </r>
    <r>
      <rPr>
        <sz val="11"/>
        <rFont val="宋体"/>
        <charset val="134"/>
      </rPr>
      <t>施用环节进行财政资金补贴。</t>
    </r>
  </si>
  <si>
    <r>
      <rPr>
        <sz val="11"/>
        <rFont val="Times New Roman"/>
        <charset val="134"/>
      </rPr>
      <t>2023</t>
    </r>
    <r>
      <rPr>
        <sz val="11"/>
        <rFont val="宋体"/>
        <charset val="134"/>
      </rPr>
      <t>年湛普镇无刺花椒种植示范基地建设项目</t>
    </r>
  </si>
  <si>
    <r>
      <rPr>
        <sz val="11"/>
        <rFont val="宋体"/>
        <charset val="134"/>
      </rPr>
      <t>新建无刺花椒改良项目</t>
    </r>
    <r>
      <rPr>
        <sz val="11"/>
        <rFont val="Times New Roman"/>
        <charset val="134"/>
      </rPr>
      <t>10</t>
    </r>
    <r>
      <rPr>
        <sz val="11"/>
        <rFont val="宋体"/>
        <charset val="134"/>
      </rPr>
      <t>亩。新建恒温大棚</t>
    </r>
    <r>
      <rPr>
        <sz val="11"/>
        <rFont val="Times New Roman"/>
        <charset val="134"/>
      </rPr>
      <t>1</t>
    </r>
    <r>
      <rPr>
        <sz val="11"/>
        <rFont val="宋体"/>
        <charset val="134"/>
      </rPr>
      <t>个，普通阳光大棚</t>
    </r>
    <r>
      <rPr>
        <sz val="11"/>
        <rFont val="Times New Roman"/>
        <charset val="134"/>
      </rPr>
      <t>1</t>
    </r>
    <r>
      <rPr>
        <sz val="11"/>
        <rFont val="宋体"/>
        <charset val="134"/>
      </rPr>
      <t>个，用于培育无刺花椒苗木；</t>
    </r>
    <r>
      <rPr>
        <sz val="11"/>
        <rFont val="Times New Roman"/>
        <charset val="134"/>
      </rPr>
      <t>C20</t>
    </r>
    <r>
      <rPr>
        <sz val="11"/>
        <rFont val="宋体"/>
        <charset val="134"/>
      </rPr>
      <t>夯路面、新建</t>
    </r>
    <r>
      <rPr>
        <sz val="11"/>
        <rFont val="Times New Roman"/>
        <charset val="134"/>
      </rPr>
      <t>1.2</t>
    </r>
    <r>
      <rPr>
        <sz val="11"/>
        <rFont val="宋体"/>
        <charset val="134"/>
      </rPr>
      <t>米宽、厚</t>
    </r>
    <r>
      <rPr>
        <sz val="11"/>
        <rFont val="Times New Roman"/>
        <charset val="134"/>
      </rPr>
      <t>0.1</t>
    </r>
    <r>
      <rPr>
        <sz val="11"/>
        <rFont val="宋体"/>
        <charset val="134"/>
      </rPr>
      <t>米产业路</t>
    </r>
    <r>
      <rPr>
        <sz val="11"/>
        <rFont val="Times New Roman"/>
        <charset val="134"/>
      </rPr>
      <t>100</t>
    </r>
    <r>
      <rPr>
        <sz val="11"/>
        <rFont val="宋体"/>
        <charset val="134"/>
      </rPr>
      <t>米。</t>
    </r>
  </si>
  <si>
    <r>
      <rPr>
        <sz val="11"/>
        <rFont val="宋体"/>
        <charset val="134"/>
      </rPr>
      <t>丰都县三合街道童仙寨南岸</t>
    </r>
    <r>
      <rPr>
        <sz val="11"/>
        <rFont val="Times New Roman"/>
        <charset val="134"/>
      </rPr>
      <t>“</t>
    </r>
    <r>
      <rPr>
        <sz val="11"/>
        <rFont val="宋体"/>
        <charset val="134"/>
      </rPr>
      <t>广逥</t>
    </r>
    <r>
      <rPr>
        <sz val="11"/>
        <rFont val="Times New Roman"/>
        <charset val="134"/>
      </rPr>
      <t>”</t>
    </r>
    <r>
      <rPr>
        <sz val="11"/>
        <rFont val="宋体"/>
        <charset val="134"/>
      </rPr>
      <t>牌枇杷基地配套基础设施项目</t>
    </r>
  </si>
  <si>
    <r>
      <rPr>
        <sz val="11"/>
        <rFont val="宋体"/>
        <charset val="134"/>
      </rPr>
      <t>新开挖产业便道</t>
    </r>
    <r>
      <rPr>
        <sz val="11"/>
        <rFont val="Times New Roman"/>
        <charset val="134"/>
      </rPr>
      <t>1.5</t>
    </r>
    <r>
      <rPr>
        <sz val="11"/>
        <rFont val="宋体"/>
        <charset val="134"/>
      </rPr>
      <t>公里，宽</t>
    </r>
    <r>
      <rPr>
        <sz val="11"/>
        <rFont val="Times New Roman"/>
        <charset val="134"/>
      </rPr>
      <t>2.5</t>
    </r>
    <r>
      <rPr>
        <sz val="11"/>
        <rFont val="宋体"/>
        <charset val="134"/>
      </rPr>
      <t>米，厚</t>
    </r>
    <r>
      <rPr>
        <sz val="11"/>
        <rFont val="Times New Roman"/>
        <charset val="134"/>
      </rPr>
      <t>0.2</t>
    </r>
    <r>
      <rPr>
        <sz val="11"/>
        <rFont val="宋体"/>
        <charset val="134"/>
      </rPr>
      <t>米、</t>
    </r>
    <r>
      <rPr>
        <sz val="11"/>
        <rFont val="Times New Roman"/>
        <charset val="134"/>
      </rPr>
      <t>C25</t>
    </r>
    <r>
      <rPr>
        <sz val="11"/>
        <rFont val="宋体"/>
        <charset val="134"/>
      </rPr>
      <t>砼。新修排水沟</t>
    </r>
    <r>
      <rPr>
        <sz val="11"/>
        <rFont val="Times New Roman"/>
        <charset val="134"/>
      </rPr>
      <t>4</t>
    </r>
    <r>
      <rPr>
        <sz val="11"/>
        <rFont val="宋体"/>
        <charset val="134"/>
      </rPr>
      <t>公里，宽</t>
    </r>
    <r>
      <rPr>
        <sz val="11"/>
        <rFont val="Times New Roman"/>
        <charset val="134"/>
      </rPr>
      <t>0.4</t>
    </r>
    <r>
      <rPr>
        <sz val="11"/>
        <rFont val="宋体"/>
        <charset val="134"/>
      </rPr>
      <t>米，深</t>
    </r>
    <r>
      <rPr>
        <sz val="11"/>
        <rFont val="Times New Roman"/>
        <charset val="134"/>
      </rPr>
      <t>0.3</t>
    </r>
    <r>
      <rPr>
        <sz val="11"/>
        <rFont val="宋体"/>
        <charset val="134"/>
      </rPr>
      <t>米，砼墙身，底厚</t>
    </r>
    <r>
      <rPr>
        <sz val="11"/>
        <rFont val="Times New Roman"/>
        <charset val="134"/>
      </rPr>
      <t>0.15</t>
    </r>
    <r>
      <rPr>
        <sz val="11"/>
        <rFont val="宋体"/>
        <charset val="134"/>
      </rPr>
      <t>米砼。</t>
    </r>
    <r>
      <rPr>
        <sz val="11"/>
        <rFont val="Times New Roman"/>
        <charset val="134"/>
      </rPr>
      <t>2</t>
    </r>
    <r>
      <rPr>
        <sz val="11"/>
        <rFont val="宋体"/>
        <charset val="134"/>
      </rPr>
      <t>、新建园区轨道运输系统</t>
    </r>
    <r>
      <rPr>
        <sz val="11"/>
        <rFont val="Times New Roman"/>
        <charset val="134"/>
      </rPr>
      <t>1</t>
    </r>
    <r>
      <rPr>
        <sz val="11"/>
        <rFont val="宋体"/>
        <charset val="134"/>
      </rPr>
      <t>套</t>
    </r>
    <r>
      <rPr>
        <sz val="11"/>
        <rFont val="Times New Roman"/>
        <charset val="134"/>
      </rPr>
      <t>3</t>
    </r>
    <r>
      <rPr>
        <sz val="11"/>
        <rFont val="宋体"/>
        <charset val="134"/>
      </rPr>
      <t>公里。</t>
    </r>
    <r>
      <rPr>
        <sz val="11"/>
        <rFont val="Times New Roman"/>
        <charset val="134"/>
      </rPr>
      <t>3</t>
    </r>
    <r>
      <rPr>
        <sz val="11"/>
        <rFont val="宋体"/>
        <charset val="134"/>
      </rPr>
      <t>、安装喷灌头</t>
    </r>
    <r>
      <rPr>
        <sz val="11"/>
        <rFont val="Times New Roman"/>
        <charset val="134"/>
      </rPr>
      <t>2.4</t>
    </r>
    <r>
      <rPr>
        <sz val="11"/>
        <rFont val="宋体"/>
        <charset val="134"/>
      </rPr>
      <t>万个，配套</t>
    </r>
    <r>
      <rPr>
        <sz val="11"/>
        <rFont val="Times New Roman"/>
        <charset val="134"/>
      </rPr>
      <t>32</t>
    </r>
    <r>
      <rPr>
        <sz val="11"/>
        <rFont val="宋体"/>
        <charset val="134"/>
      </rPr>
      <t>、</t>
    </r>
    <r>
      <rPr>
        <sz val="11"/>
        <rFont val="Times New Roman"/>
        <charset val="134"/>
      </rPr>
      <t>25</t>
    </r>
    <r>
      <rPr>
        <sz val="11"/>
        <rFont val="宋体"/>
        <charset val="134"/>
      </rPr>
      <t>ＰＥ支管</t>
    </r>
    <r>
      <rPr>
        <sz val="11"/>
        <rFont val="Times New Roman"/>
        <charset val="134"/>
      </rPr>
      <t>60000</t>
    </r>
    <r>
      <rPr>
        <sz val="11"/>
        <rFont val="宋体"/>
        <charset val="134"/>
      </rPr>
      <t>米。</t>
    </r>
    <r>
      <rPr>
        <sz val="11"/>
        <rFont val="Times New Roman"/>
        <charset val="134"/>
      </rPr>
      <t>4</t>
    </r>
    <r>
      <rPr>
        <sz val="11"/>
        <rFont val="宋体"/>
        <charset val="134"/>
      </rPr>
      <t>、安装除草布</t>
    </r>
    <r>
      <rPr>
        <sz val="11"/>
        <rFont val="Times New Roman"/>
        <charset val="134"/>
      </rPr>
      <t>80000</t>
    </r>
    <r>
      <rPr>
        <sz val="11"/>
        <rFont val="宋体"/>
        <charset val="134"/>
      </rPr>
      <t>平方米。</t>
    </r>
  </si>
  <si>
    <r>
      <rPr>
        <sz val="11"/>
        <rFont val="Times New Roman"/>
        <charset val="134"/>
      </rPr>
      <t>2023</t>
    </r>
    <r>
      <rPr>
        <sz val="11"/>
        <rFont val="宋体"/>
        <charset val="134"/>
      </rPr>
      <t>年三建乡绿春村产业联网路项目</t>
    </r>
  </si>
  <si>
    <t>绿春坝村</t>
  </si>
  <si>
    <r>
      <rPr>
        <sz val="11"/>
        <rFont val="宋体"/>
        <charset val="134"/>
      </rPr>
      <t>新建产业路</t>
    </r>
    <r>
      <rPr>
        <sz val="11"/>
        <rFont val="Times New Roman"/>
        <charset val="134"/>
      </rPr>
      <t>1.2</t>
    </r>
    <r>
      <rPr>
        <sz val="11"/>
        <rFont val="宋体"/>
        <charset val="134"/>
      </rPr>
      <t>公里</t>
    </r>
  </si>
  <si>
    <t>林地手续未办理</t>
  </si>
  <si>
    <r>
      <rPr>
        <sz val="11"/>
        <rFont val="Times New Roman"/>
        <charset val="134"/>
      </rPr>
      <t>2023</t>
    </r>
    <r>
      <rPr>
        <sz val="11"/>
        <rFont val="宋体"/>
        <charset val="134"/>
      </rPr>
      <t>年三建乡夜力坪八角庙产业路水毁修复项目</t>
    </r>
  </si>
  <si>
    <t>修复水毁产业道路60米（包括混凝土堡坎及路面修复）</t>
  </si>
  <si>
    <r>
      <rPr>
        <sz val="11"/>
        <rFont val="Times New Roman"/>
        <charset val="134"/>
      </rPr>
      <t>2023</t>
    </r>
    <r>
      <rPr>
        <sz val="11"/>
        <rFont val="宋体"/>
        <charset val="134"/>
      </rPr>
      <t>年虎威镇红岩村榨菜产业基础设施建设</t>
    </r>
  </si>
  <si>
    <r>
      <rPr>
        <sz val="11"/>
        <rFont val="宋体"/>
        <charset val="134"/>
      </rPr>
      <t>新建榨菜池</t>
    </r>
    <r>
      <rPr>
        <sz val="11"/>
        <rFont val="Times New Roman"/>
        <charset val="134"/>
      </rPr>
      <t>600m³</t>
    </r>
  </si>
  <si>
    <r>
      <rPr>
        <sz val="11"/>
        <rFont val="Times New Roman"/>
        <charset val="134"/>
      </rPr>
      <t>2022</t>
    </r>
    <r>
      <rPr>
        <sz val="11"/>
        <rFont val="宋体"/>
        <charset val="134"/>
      </rPr>
      <t>年生猪代养场基础设施设备配套项目</t>
    </r>
  </si>
  <si>
    <r>
      <rPr>
        <sz val="11"/>
        <rFont val="Times New Roman"/>
        <charset val="134"/>
      </rPr>
      <t>24</t>
    </r>
    <r>
      <rPr>
        <sz val="11"/>
        <rFont val="宋体"/>
        <charset val="134"/>
      </rPr>
      <t>个生猪养殖场电力设施设备配套建设，</t>
    </r>
    <r>
      <rPr>
        <sz val="11"/>
        <rFont val="Times New Roman"/>
        <charset val="134"/>
      </rPr>
      <t>45</t>
    </r>
    <r>
      <rPr>
        <sz val="11"/>
        <rFont val="宋体"/>
        <charset val="134"/>
      </rPr>
      <t>个生猪养殖场水系设施设备配套建设</t>
    </r>
  </si>
  <si>
    <r>
      <rPr>
        <sz val="11"/>
        <rFont val="Times New Roman"/>
        <charset val="134"/>
      </rPr>
      <t>2022</t>
    </r>
    <r>
      <rPr>
        <sz val="11"/>
        <rFont val="宋体"/>
        <charset val="134"/>
      </rPr>
      <t>年畜禽养殖基地连结道路拓宽改造项目</t>
    </r>
  </si>
  <si>
    <r>
      <rPr>
        <sz val="11"/>
        <rFont val="宋体"/>
        <charset val="134"/>
      </rPr>
      <t>生猪代养场、肉鸡代养场连接道路改扩建</t>
    </r>
    <r>
      <rPr>
        <sz val="11"/>
        <rFont val="Times New Roman"/>
        <charset val="134"/>
      </rPr>
      <t>6.95</t>
    </r>
    <r>
      <rPr>
        <sz val="11"/>
        <rFont val="宋体"/>
        <charset val="134"/>
      </rPr>
      <t>公里</t>
    </r>
  </si>
  <si>
    <r>
      <rPr>
        <sz val="11"/>
        <rFont val="Times New Roman"/>
        <charset val="134"/>
      </rPr>
      <t>2023</t>
    </r>
    <r>
      <rPr>
        <sz val="11"/>
        <rFont val="宋体"/>
        <charset val="134"/>
      </rPr>
      <t>年包鸾镇稻渔综合种养</t>
    </r>
  </si>
  <si>
    <r>
      <rPr>
        <sz val="11"/>
        <rFont val="宋体"/>
        <charset val="134"/>
      </rPr>
      <t>新发展稻渔综合种养、优质稻共计</t>
    </r>
    <r>
      <rPr>
        <sz val="11"/>
        <rFont val="Times New Roman"/>
        <charset val="134"/>
      </rPr>
      <t>5154</t>
    </r>
    <r>
      <rPr>
        <sz val="11"/>
        <rFont val="宋体"/>
        <charset val="134"/>
      </rPr>
      <t>亩，其中：亮点集团集中打造稻渔综合种养</t>
    </r>
    <r>
      <rPr>
        <sz val="11"/>
        <rFont val="Times New Roman"/>
        <charset val="134"/>
      </rPr>
      <t>2000</t>
    </r>
    <r>
      <rPr>
        <sz val="11"/>
        <rFont val="宋体"/>
        <charset val="134"/>
      </rPr>
      <t>亩，预计培育新农人</t>
    </r>
    <r>
      <rPr>
        <sz val="11"/>
        <rFont val="Times New Roman"/>
        <charset val="134"/>
      </rPr>
      <t>40</t>
    </r>
    <r>
      <rPr>
        <sz val="11"/>
        <rFont val="宋体"/>
        <charset val="134"/>
      </rPr>
      <t>人，人均发展稻鱼产业</t>
    </r>
    <r>
      <rPr>
        <sz val="11"/>
        <rFont val="Times New Roman"/>
        <charset val="134"/>
      </rPr>
      <t>50</t>
    </r>
    <r>
      <rPr>
        <sz val="11"/>
        <rFont val="宋体"/>
        <charset val="134"/>
      </rPr>
      <t>亩，剩余面积由农户小面积承接优质稻。对鱼苗、稻种、肥料等及社会化服务进行补贴。</t>
    </r>
  </si>
  <si>
    <r>
      <rPr>
        <sz val="11"/>
        <rFont val="Times New Roman"/>
        <charset val="134"/>
      </rPr>
      <t>2023</t>
    </r>
    <r>
      <rPr>
        <sz val="11"/>
        <rFont val="宋体"/>
        <charset val="134"/>
      </rPr>
      <t>年丰都县渠溪猪种质资源保护建设项目</t>
    </r>
  </si>
  <si>
    <r>
      <rPr>
        <sz val="11"/>
        <rFont val="宋体"/>
        <charset val="134"/>
      </rPr>
      <t>农业种质资源保护单位的资源保护能力提升</t>
    </r>
    <r>
      <rPr>
        <sz val="11"/>
        <rFont val="Times New Roman"/>
        <charset val="134"/>
      </rPr>
      <t>5%</t>
    </r>
    <r>
      <rPr>
        <sz val="11"/>
        <rFont val="宋体"/>
        <charset val="134"/>
      </rPr>
      <t>及以上，渠溪猪</t>
    </r>
    <r>
      <rPr>
        <sz val="11"/>
        <rFont val="Times New Roman"/>
        <charset val="134"/>
      </rPr>
      <t>≥120</t>
    </r>
    <r>
      <rPr>
        <sz val="11"/>
        <rFont val="宋体"/>
        <charset val="134"/>
      </rPr>
      <t>头，公猪</t>
    </r>
    <r>
      <rPr>
        <sz val="11"/>
        <rFont val="Times New Roman"/>
        <charset val="134"/>
      </rPr>
      <t>≥12</t>
    </r>
    <r>
      <rPr>
        <sz val="11"/>
        <rFont val="宋体"/>
        <charset val="134"/>
      </rPr>
      <t>头，三代之内没有血缘关系的家系数不少于</t>
    </r>
    <r>
      <rPr>
        <sz val="11"/>
        <rFont val="Times New Roman"/>
        <charset val="134"/>
      </rPr>
      <t>6</t>
    </r>
    <r>
      <rPr>
        <sz val="11"/>
        <rFont val="宋体"/>
        <charset val="134"/>
      </rPr>
      <t>个。</t>
    </r>
  </si>
  <si>
    <r>
      <rPr>
        <sz val="11"/>
        <rFont val="Times New Roman"/>
        <charset val="134"/>
      </rPr>
      <t>2023</t>
    </r>
    <r>
      <rPr>
        <sz val="11"/>
        <rFont val="宋体"/>
        <charset val="134"/>
      </rPr>
      <t>年社坛镇池塘标准化改造项目</t>
    </r>
  </si>
  <si>
    <r>
      <rPr>
        <sz val="11"/>
        <rFont val="宋体"/>
        <charset val="134"/>
      </rPr>
      <t>鱼塘清淤：鱼塘全面清淤，约清理淤泥</t>
    </r>
    <r>
      <rPr>
        <sz val="11"/>
        <rFont val="Times New Roman"/>
        <charset val="134"/>
      </rPr>
      <t>16650m³</t>
    </r>
    <r>
      <rPr>
        <sz val="11"/>
        <rFont val="宋体"/>
        <charset val="134"/>
      </rPr>
      <t>（按照</t>
    </r>
    <r>
      <rPr>
        <sz val="11"/>
        <rFont val="Times New Roman"/>
        <charset val="134"/>
      </rPr>
      <t>25</t>
    </r>
    <r>
      <rPr>
        <sz val="11"/>
        <rFont val="宋体"/>
        <charset val="134"/>
      </rPr>
      <t>亩养殖水面，平均清淤深度</t>
    </r>
    <r>
      <rPr>
        <sz val="11"/>
        <rFont val="Times New Roman"/>
        <charset val="134"/>
      </rPr>
      <t>1</t>
    </r>
    <r>
      <rPr>
        <sz val="11"/>
        <rFont val="宋体"/>
        <charset val="134"/>
      </rPr>
      <t>米）；挡墙隔断修建</t>
    </r>
    <r>
      <rPr>
        <sz val="11"/>
        <rFont val="Times New Roman"/>
        <charset val="134"/>
      </rPr>
      <t>100</t>
    </r>
    <r>
      <rPr>
        <sz val="11"/>
        <rFont val="宋体"/>
        <charset val="134"/>
      </rPr>
      <t>米；护坡渗漏整治：长</t>
    </r>
    <r>
      <rPr>
        <sz val="11"/>
        <rFont val="Times New Roman"/>
        <charset val="134"/>
      </rPr>
      <t>500</t>
    </r>
    <r>
      <rPr>
        <sz val="11"/>
        <rFont val="宋体"/>
        <charset val="134"/>
      </rPr>
      <t>米，宽</t>
    </r>
    <r>
      <rPr>
        <sz val="11"/>
        <rFont val="Times New Roman"/>
        <charset val="134"/>
      </rPr>
      <t>0.5</t>
    </r>
    <r>
      <rPr>
        <sz val="11"/>
        <rFont val="宋体"/>
        <charset val="134"/>
      </rPr>
      <t>米，高</t>
    </r>
    <r>
      <rPr>
        <sz val="11"/>
        <rFont val="Times New Roman"/>
        <charset val="134"/>
      </rPr>
      <t>3</t>
    </r>
    <r>
      <rPr>
        <sz val="11"/>
        <rFont val="宋体"/>
        <charset val="134"/>
      </rPr>
      <t>米；购置设施设备：起重机一台，抬网一个，增氧机</t>
    </r>
    <r>
      <rPr>
        <sz val="11"/>
        <rFont val="Times New Roman"/>
        <charset val="134"/>
      </rPr>
      <t>3</t>
    </r>
    <r>
      <rPr>
        <sz val="11"/>
        <rFont val="宋体"/>
        <charset val="134"/>
      </rPr>
      <t>台；管理房改造：外墙改造，屋顶防渗漏改造。</t>
    </r>
    <r>
      <rPr>
        <sz val="11"/>
        <rFont val="Times New Roman"/>
        <charset val="134"/>
      </rPr>
      <t xml:space="preserve">
</t>
    </r>
    <r>
      <rPr>
        <sz val="11"/>
        <rFont val="宋体"/>
        <charset val="134"/>
      </rPr>
      <t>（</t>
    </r>
    <r>
      <rPr>
        <sz val="11"/>
        <rFont val="Times New Roman"/>
        <charset val="134"/>
      </rPr>
      <t>2</t>
    </r>
    <r>
      <rPr>
        <sz val="11"/>
        <rFont val="宋体"/>
        <charset val="134"/>
      </rPr>
      <t>）水质监控和环境调控等自动化系统</t>
    </r>
    <r>
      <rPr>
        <sz val="11"/>
        <rFont val="Times New Roman"/>
        <charset val="134"/>
      </rPr>
      <t xml:space="preserve">
</t>
    </r>
    <r>
      <rPr>
        <sz val="11"/>
        <rFont val="宋体"/>
        <charset val="134"/>
      </rPr>
      <t>水质自动监测系统、养殖水域环境监测系统、视频监控系统、增氧控制系统、精准投饲系统、远程智能控制系统各一套</t>
    </r>
  </si>
  <si>
    <r>
      <rPr>
        <sz val="11"/>
        <rFont val="Times New Roman"/>
        <charset val="134"/>
      </rPr>
      <t>2023</t>
    </r>
    <r>
      <rPr>
        <sz val="11"/>
        <rFont val="宋体"/>
        <charset val="134"/>
      </rPr>
      <t>年龙河镇洞庄坪村长坡萝卜加工项目</t>
    </r>
  </si>
  <si>
    <r>
      <rPr>
        <sz val="11"/>
        <rFont val="宋体"/>
        <charset val="134"/>
      </rPr>
      <t>新建厂房</t>
    </r>
    <r>
      <rPr>
        <sz val="11"/>
        <rFont val="Times New Roman"/>
        <charset val="134"/>
      </rPr>
      <t>300</t>
    </r>
    <r>
      <rPr>
        <sz val="11"/>
        <rFont val="宋体"/>
        <charset val="134"/>
      </rPr>
      <t>平方米，生产线一条，发展萝卜</t>
    </r>
    <r>
      <rPr>
        <sz val="11"/>
        <rFont val="Times New Roman"/>
        <charset val="134"/>
      </rPr>
      <t>1000</t>
    </r>
    <r>
      <rPr>
        <sz val="11"/>
        <rFont val="宋体"/>
        <charset val="134"/>
      </rPr>
      <t>亩，带动农户</t>
    </r>
    <r>
      <rPr>
        <sz val="11"/>
        <rFont val="Times New Roman"/>
        <charset val="134"/>
      </rPr>
      <t>450</t>
    </r>
    <r>
      <rPr>
        <sz val="11"/>
        <rFont val="宋体"/>
        <charset val="134"/>
      </rPr>
      <t>户，培育新农人</t>
    </r>
    <r>
      <rPr>
        <sz val="11"/>
        <rFont val="Times New Roman"/>
        <charset val="134"/>
      </rPr>
      <t>5</t>
    </r>
    <r>
      <rPr>
        <sz val="11"/>
        <rFont val="宋体"/>
        <charset val="134"/>
      </rPr>
      <t>个。</t>
    </r>
  </si>
  <si>
    <r>
      <rPr>
        <sz val="11"/>
        <rFont val="Times New Roman"/>
        <charset val="134"/>
      </rPr>
      <t>2021</t>
    </r>
    <r>
      <rPr>
        <sz val="11"/>
        <rFont val="宋体"/>
        <charset val="134"/>
      </rPr>
      <t>年肉鸡代养场建设项目</t>
    </r>
  </si>
  <si>
    <r>
      <rPr>
        <sz val="11"/>
        <rFont val="宋体"/>
        <charset val="134"/>
      </rPr>
      <t>建设肉鸡代养场</t>
    </r>
    <r>
      <rPr>
        <sz val="11"/>
        <rFont val="Times New Roman"/>
        <charset val="134"/>
      </rPr>
      <t>100</t>
    </r>
    <r>
      <rPr>
        <sz val="11"/>
        <rFont val="宋体"/>
        <charset val="134"/>
      </rPr>
      <t>栋。</t>
    </r>
  </si>
  <si>
    <t>2022-2024</t>
  </si>
  <si>
    <r>
      <rPr>
        <sz val="11"/>
        <rFont val="宋体"/>
        <charset val="134"/>
      </rPr>
      <t>渝财农</t>
    </r>
    <r>
      <rPr>
        <sz val="11"/>
        <rFont val="Times New Roman"/>
        <charset val="134"/>
      </rPr>
      <t>[2023]33</t>
    </r>
    <r>
      <rPr>
        <sz val="11"/>
        <rFont val="宋体"/>
        <charset val="134"/>
      </rPr>
      <t>号</t>
    </r>
  </si>
  <si>
    <r>
      <rPr>
        <sz val="11"/>
        <rFont val="Times New Roman"/>
        <charset val="134"/>
      </rPr>
      <t>2021</t>
    </r>
    <r>
      <rPr>
        <sz val="11"/>
        <rFont val="宋体"/>
        <charset val="134"/>
      </rPr>
      <t>年双龙镇</t>
    </r>
    <r>
      <rPr>
        <sz val="11"/>
        <rFont val="Times New Roman"/>
        <charset val="134"/>
      </rPr>
      <t>200</t>
    </r>
    <r>
      <rPr>
        <sz val="11"/>
        <rFont val="宋体"/>
        <charset val="134"/>
      </rPr>
      <t>亩老茶园改造项目</t>
    </r>
  </si>
  <si>
    <t>灯塔村</t>
  </si>
  <si>
    <r>
      <rPr>
        <sz val="11"/>
        <rFont val="宋体"/>
        <charset val="134"/>
      </rPr>
      <t>双龙镇</t>
    </r>
    <r>
      <rPr>
        <sz val="11"/>
        <rFont val="Times New Roman"/>
        <charset val="134"/>
      </rPr>
      <t>200</t>
    </r>
    <r>
      <rPr>
        <sz val="11"/>
        <rFont val="宋体"/>
        <charset val="134"/>
      </rPr>
      <t>亩茶叶管护。</t>
    </r>
  </si>
  <si>
    <r>
      <rPr>
        <sz val="11"/>
        <rFont val="Times New Roman"/>
        <charset val="134"/>
      </rPr>
      <t>2022</t>
    </r>
    <r>
      <rPr>
        <sz val="11"/>
        <rFont val="宋体"/>
        <charset val="134"/>
      </rPr>
      <t>年武平镇科特派茶油加工厂建设</t>
    </r>
  </si>
  <si>
    <t>磨刀洞社区</t>
  </si>
  <si>
    <t>新建生产车间，购置茶籽提升机、炒料机、压榨机、离心过滤机等配套设施。</t>
  </si>
  <si>
    <r>
      <rPr>
        <sz val="11"/>
        <rFont val="Times New Roman"/>
        <charset val="134"/>
      </rPr>
      <t>2022</t>
    </r>
    <r>
      <rPr>
        <sz val="11"/>
        <rFont val="宋体"/>
        <charset val="134"/>
      </rPr>
      <t>年兴龙镇黎明村入户道路建设</t>
    </r>
  </si>
  <si>
    <t>黎明村</t>
  </si>
  <si>
    <r>
      <rPr>
        <sz val="11"/>
        <rFont val="宋体"/>
        <charset val="134"/>
      </rPr>
      <t>新建宽</t>
    </r>
    <r>
      <rPr>
        <sz val="11"/>
        <rFont val="Times New Roman"/>
        <charset val="134"/>
      </rPr>
      <t>3.5</t>
    </r>
    <r>
      <rPr>
        <sz val="11"/>
        <rFont val="宋体"/>
        <charset val="134"/>
      </rPr>
      <t>米入户道路</t>
    </r>
    <r>
      <rPr>
        <sz val="11"/>
        <rFont val="Times New Roman"/>
        <charset val="134"/>
      </rPr>
      <t>0.36</t>
    </r>
    <r>
      <rPr>
        <sz val="11"/>
        <rFont val="宋体"/>
        <charset val="134"/>
      </rPr>
      <t>公里，宽</t>
    </r>
    <r>
      <rPr>
        <sz val="11"/>
        <rFont val="Times New Roman"/>
        <charset val="134"/>
      </rPr>
      <t>2.5</t>
    </r>
    <r>
      <rPr>
        <sz val="11"/>
        <rFont val="宋体"/>
        <charset val="134"/>
      </rPr>
      <t>米入户道路</t>
    </r>
    <r>
      <rPr>
        <sz val="11"/>
        <rFont val="Times New Roman"/>
        <charset val="134"/>
      </rPr>
      <t>1.64</t>
    </r>
    <r>
      <rPr>
        <sz val="11"/>
        <rFont val="宋体"/>
        <charset val="134"/>
      </rPr>
      <t>公里。</t>
    </r>
  </si>
  <si>
    <t>最后拨款手续已提计划，等待财政局审批</t>
  </si>
  <si>
    <t>产业基地基础设施配套项目</t>
  </si>
  <si>
    <t>围绕特色产业，配套完善产业路、机耕道、沟渠、产品转运平台等基础设施。</t>
  </si>
  <si>
    <t>产业服务支撑项目</t>
  </si>
  <si>
    <r>
      <rPr>
        <sz val="11"/>
        <rFont val="Times New Roman"/>
        <charset val="134"/>
      </rPr>
      <t>2023</t>
    </r>
    <r>
      <rPr>
        <sz val="11"/>
        <rFont val="宋体"/>
        <charset val="134"/>
      </rPr>
      <t>年丰都县农业生产社会化服务项目</t>
    </r>
  </si>
  <si>
    <t>补助针对水稻、大豆、柑橘开展农业生产社会化服务工作</t>
  </si>
  <si>
    <r>
      <rPr>
        <sz val="11"/>
        <rFont val="宋体"/>
        <charset val="134"/>
      </rPr>
      <t>渝财农</t>
    </r>
    <r>
      <rPr>
        <sz val="11"/>
        <rFont val="Times New Roman"/>
        <charset val="134"/>
      </rPr>
      <t>[2023]38</t>
    </r>
    <r>
      <rPr>
        <sz val="11"/>
        <rFont val="宋体"/>
        <charset val="134"/>
      </rPr>
      <t>号</t>
    </r>
  </si>
  <si>
    <r>
      <rPr>
        <sz val="11"/>
        <rFont val="宋体"/>
        <charset val="134"/>
      </rPr>
      <t>栗子乡</t>
    </r>
    <r>
      <rPr>
        <sz val="11"/>
        <rFont val="Times New Roman"/>
        <charset val="134"/>
      </rPr>
      <t>“</t>
    </r>
    <r>
      <rPr>
        <sz val="11"/>
        <rFont val="宋体"/>
        <charset val="134"/>
      </rPr>
      <t>一村一品</t>
    </r>
    <r>
      <rPr>
        <sz val="11"/>
        <rFont val="Times New Roman"/>
        <charset val="134"/>
      </rPr>
      <t>”</t>
    </r>
    <r>
      <rPr>
        <sz val="11"/>
        <rFont val="宋体"/>
        <charset val="134"/>
      </rPr>
      <t>产业发展项目</t>
    </r>
  </si>
  <si>
    <r>
      <rPr>
        <sz val="11"/>
        <rFont val="宋体"/>
        <charset val="134"/>
      </rPr>
      <t>对</t>
    </r>
    <r>
      <rPr>
        <sz val="11"/>
        <rFont val="Times New Roman"/>
        <charset val="134"/>
      </rPr>
      <t>1200</t>
    </r>
    <r>
      <rPr>
        <sz val="11"/>
        <rFont val="宋体"/>
        <charset val="134"/>
      </rPr>
      <t>亩优质稻使用叶面阻控剂，种植辣椒</t>
    </r>
    <r>
      <rPr>
        <sz val="11"/>
        <rFont val="Times New Roman"/>
        <charset val="134"/>
      </rPr>
      <t>935.4</t>
    </r>
    <r>
      <rPr>
        <sz val="11"/>
        <rFont val="宋体"/>
        <charset val="134"/>
      </rPr>
      <t>亩，新建简易大棚</t>
    </r>
    <r>
      <rPr>
        <sz val="11"/>
        <rFont val="Times New Roman"/>
        <charset val="134"/>
      </rPr>
      <t>2260m²</t>
    </r>
    <r>
      <rPr>
        <sz val="11"/>
        <rFont val="宋体"/>
        <charset val="134"/>
      </rPr>
      <t>，漂浮育苗盘</t>
    </r>
    <r>
      <rPr>
        <sz val="11"/>
        <rFont val="Times New Roman"/>
        <charset val="134"/>
      </rPr>
      <t>3000</t>
    </r>
    <r>
      <rPr>
        <sz val="11"/>
        <rFont val="宋体"/>
        <charset val="134"/>
      </rPr>
      <t>张；种植蕉芋</t>
    </r>
    <r>
      <rPr>
        <sz val="11"/>
        <rFont val="Times New Roman"/>
        <charset val="134"/>
      </rPr>
      <t>501.6</t>
    </r>
    <r>
      <rPr>
        <sz val="11"/>
        <rFont val="宋体"/>
        <charset val="134"/>
      </rPr>
      <t>亩；种植高粱</t>
    </r>
    <r>
      <rPr>
        <sz val="11"/>
        <rFont val="Times New Roman"/>
        <charset val="134"/>
      </rPr>
      <t>420</t>
    </r>
    <r>
      <rPr>
        <sz val="11"/>
        <rFont val="宋体"/>
        <charset val="134"/>
      </rPr>
      <t>亩。对水稻、辣椒、蕉芋、高粱等产业给予适度物化补助。</t>
    </r>
  </si>
  <si>
    <r>
      <rPr>
        <sz val="11"/>
        <rFont val="宋体"/>
        <charset val="134"/>
      </rPr>
      <t>渝财农</t>
    </r>
    <r>
      <rPr>
        <sz val="11"/>
        <rFont val="Times New Roman"/>
        <charset val="134"/>
      </rPr>
      <t>[2023]34</t>
    </r>
    <r>
      <rPr>
        <sz val="11"/>
        <rFont val="宋体"/>
        <charset val="134"/>
      </rPr>
      <t>号</t>
    </r>
  </si>
  <si>
    <r>
      <rPr>
        <sz val="11"/>
        <rFont val="Times New Roman"/>
        <charset val="134"/>
      </rPr>
      <t>2023</t>
    </r>
    <r>
      <rPr>
        <sz val="11"/>
        <rFont val="宋体"/>
        <charset val="134"/>
      </rPr>
      <t>年青龙乡青天村茶产业示范园管护配套建设提升项目</t>
    </r>
  </si>
  <si>
    <r>
      <rPr>
        <sz val="11"/>
        <rFont val="宋体"/>
        <charset val="134"/>
      </rPr>
      <t>青天村</t>
    </r>
    <r>
      <rPr>
        <sz val="11"/>
        <rFont val="Times New Roman"/>
        <charset val="134"/>
      </rPr>
      <t>3</t>
    </r>
    <r>
      <rPr>
        <sz val="11"/>
        <rFont val="宋体"/>
        <charset val="134"/>
      </rPr>
      <t>组</t>
    </r>
  </si>
  <si>
    <r>
      <rPr>
        <sz val="11"/>
        <rFont val="宋体"/>
        <charset val="134"/>
      </rPr>
      <t>建设茶产业生产管理用房</t>
    </r>
    <r>
      <rPr>
        <sz val="11"/>
        <rFont val="Times New Roman"/>
        <charset val="134"/>
      </rPr>
      <t>250</t>
    </r>
    <r>
      <rPr>
        <sz val="11"/>
        <rFont val="宋体"/>
        <charset val="134"/>
      </rPr>
      <t>㎡。</t>
    </r>
  </si>
  <si>
    <r>
      <rPr>
        <sz val="11"/>
        <rFont val="Times New Roman"/>
        <charset val="134"/>
      </rPr>
      <t>2023</t>
    </r>
    <r>
      <rPr>
        <sz val="11"/>
        <rFont val="宋体"/>
        <charset val="134"/>
      </rPr>
      <t>年树人镇三口井村土红椒示范园项目</t>
    </r>
  </si>
  <si>
    <t>三口井村</t>
  </si>
  <si>
    <r>
      <rPr>
        <sz val="11"/>
        <rFont val="Times New Roman"/>
        <charset val="134"/>
      </rPr>
      <t>1.</t>
    </r>
    <r>
      <rPr>
        <sz val="11"/>
        <rFont val="宋体"/>
        <charset val="134"/>
      </rPr>
      <t>基础设施建设：新建产业路</t>
    </r>
    <r>
      <rPr>
        <sz val="11"/>
        <rFont val="Times New Roman"/>
        <charset val="134"/>
      </rPr>
      <t>3</t>
    </r>
    <r>
      <rPr>
        <sz val="11"/>
        <rFont val="宋体"/>
        <charset val="134"/>
      </rPr>
      <t>米宽</t>
    </r>
    <r>
      <rPr>
        <sz val="11"/>
        <rFont val="Times New Roman"/>
        <charset val="134"/>
      </rPr>
      <t>1</t>
    </r>
    <r>
      <rPr>
        <sz val="11"/>
        <rFont val="宋体"/>
        <charset val="134"/>
      </rPr>
      <t>千米；水池</t>
    </r>
    <r>
      <rPr>
        <sz val="11"/>
        <rFont val="Times New Roman"/>
        <charset val="134"/>
      </rPr>
      <t>100</t>
    </r>
    <r>
      <rPr>
        <sz val="11"/>
        <rFont val="宋体"/>
        <charset val="134"/>
      </rPr>
      <t>立方米</t>
    </r>
    <r>
      <rPr>
        <sz val="11"/>
        <rFont val="Times New Roman"/>
        <charset val="134"/>
      </rPr>
      <t>2</t>
    </r>
    <r>
      <rPr>
        <sz val="11"/>
        <rFont val="宋体"/>
        <charset val="134"/>
      </rPr>
      <t>口；</t>
    </r>
    <r>
      <rPr>
        <sz val="11"/>
        <rFont val="Times New Roman"/>
        <charset val="134"/>
      </rPr>
      <t>2.</t>
    </r>
    <r>
      <rPr>
        <sz val="11"/>
        <rFont val="宋体"/>
        <charset val="134"/>
      </rPr>
      <t>新建土红椒基地</t>
    </r>
    <r>
      <rPr>
        <sz val="11"/>
        <rFont val="Times New Roman"/>
        <charset val="134"/>
      </rPr>
      <t>60</t>
    </r>
    <r>
      <rPr>
        <sz val="11"/>
        <rFont val="宋体"/>
        <charset val="134"/>
      </rPr>
      <t>亩；</t>
    </r>
    <r>
      <rPr>
        <sz val="11"/>
        <rFont val="Times New Roman"/>
        <charset val="134"/>
      </rPr>
      <t>3.</t>
    </r>
    <r>
      <rPr>
        <sz val="11"/>
        <rFont val="宋体"/>
        <charset val="134"/>
      </rPr>
      <t>林下养鸡</t>
    </r>
    <r>
      <rPr>
        <sz val="11"/>
        <rFont val="Times New Roman"/>
        <charset val="134"/>
      </rPr>
      <t>2</t>
    </r>
    <r>
      <rPr>
        <sz val="11"/>
        <rFont val="宋体"/>
        <charset val="134"/>
      </rPr>
      <t>万只。</t>
    </r>
  </si>
  <si>
    <r>
      <rPr>
        <sz val="11"/>
        <rFont val="Times New Roman"/>
        <charset val="134"/>
      </rPr>
      <t>2023</t>
    </r>
    <r>
      <rPr>
        <sz val="11"/>
        <rFont val="宋体"/>
        <charset val="134"/>
      </rPr>
      <t>年丰都县适度规模养殖能繁母牛产犊补助</t>
    </r>
  </si>
  <si>
    <r>
      <rPr>
        <sz val="11"/>
        <rFont val="宋体"/>
        <charset val="134"/>
      </rPr>
      <t>对全县饲养</t>
    </r>
    <r>
      <rPr>
        <sz val="11"/>
        <rFont val="Times New Roman"/>
        <charset val="134"/>
      </rPr>
      <t>5</t>
    </r>
    <r>
      <rPr>
        <sz val="11"/>
        <rFont val="宋体"/>
        <charset val="134"/>
      </rPr>
      <t>头及以上能繁母牛的养殖场（户），实行产犊补助，按</t>
    </r>
    <r>
      <rPr>
        <sz val="11"/>
        <rFont val="Times New Roman"/>
        <charset val="134"/>
      </rPr>
      <t>300</t>
    </r>
    <r>
      <rPr>
        <sz val="11"/>
        <rFont val="宋体"/>
        <charset val="134"/>
      </rPr>
      <t>元</t>
    </r>
    <r>
      <rPr>
        <sz val="11"/>
        <rFont val="Times New Roman"/>
        <charset val="134"/>
      </rPr>
      <t>/</t>
    </r>
    <r>
      <rPr>
        <sz val="11"/>
        <rFont val="宋体"/>
        <charset val="134"/>
      </rPr>
      <t>头犊牛给予奖补。</t>
    </r>
  </si>
  <si>
    <r>
      <rPr>
        <sz val="11"/>
        <rFont val="Times New Roman"/>
        <charset val="134"/>
      </rPr>
      <t>2023</t>
    </r>
    <r>
      <rPr>
        <sz val="11"/>
        <rFont val="宋体"/>
        <charset val="134"/>
      </rPr>
      <t>年丰都县肉牛新品种选育</t>
    </r>
  </si>
  <si>
    <r>
      <rPr>
        <sz val="11"/>
        <rFont val="宋体"/>
        <charset val="134"/>
      </rPr>
      <t>按照</t>
    </r>
    <r>
      <rPr>
        <sz val="11"/>
        <rFont val="Times New Roman"/>
        <charset val="134"/>
      </rPr>
      <t>“</t>
    </r>
    <r>
      <rPr>
        <sz val="11"/>
        <rFont val="宋体"/>
        <charset val="134"/>
      </rPr>
      <t>渝丰红牛</t>
    </r>
    <r>
      <rPr>
        <sz val="11"/>
        <rFont val="Times New Roman"/>
        <charset val="134"/>
      </rPr>
      <t>”</t>
    </r>
    <r>
      <rPr>
        <sz val="11"/>
        <rFont val="宋体"/>
        <charset val="134"/>
      </rPr>
      <t>选育五年规划，依托西南大学专家团队，持续开展肉牛新品种选育。</t>
    </r>
    <r>
      <rPr>
        <sz val="11"/>
        <rFont val="Times New Roman"/>
        <charset val="134"/>
      </rPr>
      <t>2023</t>
    </r>
    <r>
      <rPr>
        <sz val="11"/>
        <rFont val="宋体"/>
        <charset val="134"/>
      </rPr>
      <t>年优选</t>
    </r>
    <r>
      <rPr>
        <sz val="11"/>
        <rFont val="Times New Roman"/>
        <charset val="134"/>
      </rPr>
      <t>800</t>
    </r>
    <r>
      <rPr>
        <sz val="11"/>
        <rFont val="宋体"/>
        <charset val="134"/>
      </rPr>
      <t>头以上西杂</t>
    </r>
    <r>
      <rPr>
        <sz val="11"/>
        <rFont val="Times New Roman"/>
        <charset val="134"/>
      </rPr>
      <t>F3</t>
    </r>
    <r>
      <rPr>
        <sz val="11"/>
        <rFont val="宋体"/>
        <charset val="134"/>
      </rPr>
      <t>代与红安格斯冻精配种，并进行性能测定、建立育种档案。</t>
    </r>
  </si>
  <si>
    <r>
      <rPr>
        <sz val="11"/>
        <rFont val="Times New Roman"/>
        <charset val="134"/>
      </rPr>
      <t>2023</t>
    </r>
    <r>
      <rPr>
        <sz val="11"/>
        <rFont val="宋体"/>
        <charset val="134"/>
      </rPr>
      <t>年包鸾镇华坪村养鸡场基础设施提升改造项目</t>
    </r>
  </si>
  <si>
    <t>华坪村</t>
  </si>
  <si>
    <r>
      <rPr>
        <sz val="11"/>
        <rFont val="宋体"/>
        <charset val="134"/>
      </rPr>
      <t>新建华坪村养鸡场产业路</t>
    </r>
    <r>
      <rPr>
        <sz val="11"/>
        <rFont val="Times New Roman"/>
        <charset val="134"/>
      </rPr>
      <t>2</t>
    </r>
    <r>
      <rPr>
        <sz val="11"/>
        <rFont val="宋体"/>
        <charset val="134"/>
      </rPr>
      <t>条</t>
    </r>
    <r>
      <rPr>
        <sz val="11"/>
        <rFont val="Times New Roman"/>
        <charset val="134"/>
      </rPr>
      <t>,</t>
    </r>
    <r>
      <rPr>
        <sz val="11"/>
        <rFont val="宋体"/>
        <charset val="134"/>
      </rPr>
      <t>全长</t>
    </r>
    <r>
      <rPr>
        <sz val="11"/>
        <rFont val="Times New Roman"/>
        <charset val="134"/>
      </rPr>
      <t>370.989m</t>
    </r>
    <r>
      <rPr>
        <sz val="11"/>
        <rFont val="宋体"/>
        <charset val="134"/>
      </rPr>
      <t>，修建排水渠、挡墙等附属设施</t>
    </r>
  </si>
  <si>
    <r>
      <rPr>
        <sz val="11"/>
        <rFont val="Times New Roman"/>
        <charset val="134"/>
      </rPr>
      <t>2023</t>
    </r>
    <r>
      <rPr>
        <sz val="11"/>
        <rFont val="宋体"/>
        <charset val="134"/>
      </rPr>
      <t>年栗子乡农产品初加工建设项目</t>
    </r>
  </si>
  <si>
    <t>根据笋竹、食用菌等产业发展需求，配套建设烤房、冷库等初加工设施。</t>
  </si>
  <si>
    <r>
      <rPr>
        <sz val="11"/>
        <rFont val="Times New Roman"/>
        <charset val="134"/>
      </rPr>
      <t>2023</t>
    </r>
    <r>
      <rPr>
        <sz val="11"/>
        <rFont val="汉仪书宋二KW"/>
        <charset val="134"/>
      </rPr>
      <t>年三元镇入户道路建设</t>
    </r>
  </si>
  <si>
    <t>麻柳、何家坝、滩山坝等村</t>
  </si>
  <si>
    <r>
      <rPr>
        <sz val="11"/>
        <rFont val="汉仪书宋二KW"/>
        <charset val="134"/>
      </rPr>
      <t>新建</t>
    </r>
    <r>
      <rPr>
        <sz val="11"/>
        <rFont val="Times New Roman"/>
        <charset val="134"/>
      </rPr>
      <t>3.5</t>
    </r>
    <r>
      <rPr>
        <sz val="11"/>
        <rFont val="汉仪书宋二KW"/>
        <charset val="134"/>
      </rPr>
      <t>米宽入户道路</t>
    </r>
    <r>
      <rPr>
        <sz val="11"/>
        <rFont val="Times New Roman"/>
        <charset val="134"/>
      </rPr>
      <t>3</t>
    </r>
    <r>
      <rPr>
        <sz val="11"/>
        <rFont val="汉仪书宋二KW"/>
        <charset val="134"/>
      </rPr>
      <t>公里</t>
    </r>
  </si>
  <si>
    <r>
      <rPr>
        <sz val="11"/>
        <rFont val="Times New Roman"/>
        <charset val="134"/>
      </rPr>
      <t>2023</t>
    </r>
    <r>
      <rPr>
        <sz val="11"/>
        <rFont val="宋体"/>
        <charset val="134"/>
      </rPr>
      <t>年兴义镇保家寺村入户道路硬化项目</t>
    </r>
  </si>
  <si>
    <t>保家寺、石佛场</t>
  </si>
  <si>
    <t>硬化1.5米宽便民路3公里、3.5米宽产业路1.76公里。</t>
  </si>
  <si>
    <t>丰都县包鸾镇花地堡村、包鸾村人居环境整治项目</t>
  </si>
  <si>
    <t>花地堡村、包鸾村</t>
  </si>
  <si>
    <r>
      <rPr>
        <sz val="11"/>
        <rFont val="宋体"/>
        <charset val="134"/>
      </rPr>
      <t>采用</t>
    </r>
    <r>
      <rPr>
        <sz val="11"/>
        <rFont val="Times New Roman"/>
        <charset val="134"/>
      </rPr>
      <t>4</t>
    </r>
    <r>
      <rPr>
        <sz val="11"/>
        <rFont val="宋体"/>
        <charset val="134"/>
      </rPr>
      <t>㎝彩色透水混凝土</t>
    </r>
    <r>
      <rPr>
        <sz val="11"/>
        <rFont val="Times New Roman"/>
        <charset val="134"/>
      </rPr>
      <t>+15</t>
    </r>
    <r>
      <rPr>
        <sz val="11"/>
        <rFont val="宋体"/>
        <charset val="134"/>
      </rPr>
      <t>㎝</t>
    </r>
    <r>
      <rPr>
        <sz val="11"/>
        <rFont val="Times New Roman"/>
        <charset val="134"/>
      </rPr>
      <t>C20</t>
    </r>
    <r>
      <rPr>
        <sz val="11"/>
        <rFont val="宋体"/>
        <charset val="134"/>
      </rPr>
      <t>水泥混凝土铺装丰都县包鸾镇拦河坝至包鸾中学道路，长度</t>
    </r>
    <r>
      <rPr>
        <sz val="11"/>
        <rFont val="Times New Roman"/>
        <charset val="134"/>
      </rPr>
      <t>917m</t>
    </r>
    <r>
      <rPr>
        <sz val="11"/>
        <rFont val="宋体"/>
        <charset val="134"/>
      </rPr>
      <t>；沿河坝人行道前进，路线经过只耳坝桥、上河坝桥最终抵达人民运动桥，长度</t>
    </r>
    <r>
      <rPr>
        <sz val="11"/>
        <rFont val="Times New Roman"/>
        <charset val="134"/>
      </rPr>
      <t>4100m</t>
    </r>
    <r>
      <rPr>
        <sz val="11"/>
        <rFont val="宋体"/>
        <charset val="134"/>
      </rPr>
      <t>；包鸾中学旁支路，长度</t>
    </r>
    <r>
      <rPr>
        <sz val="11"/>
        <rFont val="Times New Roman"/>
        <charset val="134"/>
      </rPr>
      <t>153m</t>
    </r>
    <r>
      <rPr>
        <sz val="11"/>
        <rFont val="宋体"/>
        <charset val="134"/>
      </rPr>
      <t>，总长度为</t>
    </r>
    <r>
      <rPr>
        <sz val="11"/>
        <rFont val="Times New Roman"/>
        <charset val="134"/>
      </rPr>
      <t>5170m</t>
    </r>
    <r>
      <rPr>
        <sz val="11"/>
        <rFont val="宋体"/>
        <charset val="134"/>
      </rPr>
      <t>。</t>
    </r>
  </si>
  <si>
    <r>
      <rPr>
        <sz val="11"/>
        <rFont val="宋体"/>
        <charset val="134"/>
      </rPr>
      <t>丰都县</t>
    </r>
    <r>
      <rPr>
        <sz val="11"/>
        <rFont val="Times New Roman"/>
        <charset val="134"/>
      </rPr>
      <t>2022</t>
    </r>
    <r>
      <rPr>
        <sz val="11"/>
        <rFont val="宋体"/>
        <charset val="134"/>
      </rPr>
      <t>年度丘陵山区高标准农田改造提升示范项目</t>
    </r>
  </si>
  <si>
    <t>社坛镇、十直镇</t>
  </si>
  <si>
    <t>五福村、干坛村、秦榜沟村、开花寺村等</t>
  </si>
  <si>
    <r>
      <rPr>
        <sz val="11"/>
        <rFont val="宋体"/>
        <charset val="134"/>
      </rPr>
      <t>在十直镇拟实施田块整治工程</t>
    </r>
    <r>
      <rPr>
        <sz val="11"/>
        <rFont val="Times New Roman"/>
        <charset val="134"/>
      </rPr>
      <t>10353.13</t>
    </r>
    <r>
      <rPr>
        <sz val="11"/>
        <rFont val="宋体"/>
        <charset val="134"/>
      </rPr>
      <t>亩，社坛镇拟实施田块整治工程9777.35亩。</t>
    </r>
  </si>
  <si>
    <r>
      <rPr>
        <sz val="11"/>
        <rFont val="宋体"/>
        <charset val="134"/>
      </rPr>
      <t>渝财农〔</t>
    </r>
    <r>
      <rPr>
        <sz val="11"/>
        <rFont val="Times New Roman"/>
        <charset val="134"/>
      </rPr>
      <t>2022</t>
    </r>
    <r>
      <rPr>
        <sz val="11"/>
        <rFont val="宋体"/>
        <charset val="134"/>
      </rPr>
      <t>〕</t>
    </r>
    <r>
      <rPr>
        <sz val="11"/>
        <rFont val="Times New Roman"/>
        <charset val="134"/>
      </rPr>
      <t>141</t>
    </r>
    <r>
      <rPr>
        <sz val="11"/>
        <rFont val="宋体"/>
        <charset val="134"/>
      </rPr>
      <t>号</t>
    </r>
  </si>
  <si>
    <t>丰都县2023年丘陵山区高标准农田改造提升项目（第二期）</t>
  </si>
  <si>
    <t>新建高标准农田10000亩</t>
  </si>
  <si>
    <t>渝财农[2023]37号</t>
  </si>
  <si>
    <r>
      <rPr>
        <sz val="11"/>
        <rFont val="宋体"/>
        <charset val="134"/>
      </rPr>
      <t>丰都县</t>
    </r>
    <r>
      <rPr>
        <sz val="11"/>
        <rFont val="Times New Roman"/>
        <charset val="134"/>
      </rPr>
      <t>2023</t>
    </r>
    <r>
      <rPr>
        <sz val="11"/>
        <rFont val="宋体"/>
        <charset val="134"/>
      </rPr>
      <t>年榨菜产品展示和仓储物流中心建设项目</t>
    </r>
  </si>
  <si>
    <t>三和实业</t>
  </si>
  <si>
    <t>购置包装、喷码、打包、装卸及物流等设备。</t>
  </si>
  <si>
    <r>
      <rPr>
        <sz val="11"/>
        <rFont val="宋体"/>
        <charset val="134"/>
      </rPr>
      <t>渝财农</t>
    </r>
    <r>
      <rPr>
        <sz val="11"/>
        <rFont val="Times New Roman"/>
        <charset val="134"/>
      </rPr>
      <t>[2023]70</t>
    </r>
    <r>
      <rPr>
        <sz val="11"/>
        <rFont val="宋体"/>
        <charset val="134"/>
      </rPr>
      <t>号</t>
    </r>
  </si>
  <si>
    <t>丰都县榨菜出口精加工及万亩种植示范基地</t>
  </si>
  <si>
    <r>
      <rPr>
        <sz val="11"/>
        <rFont val="宋体"/>
        <charset val="134"/>
      </rPr>
      <t>榨菜出口精加工示范基地：新建建筑工程</t>
    </r>
    <r>
      <rPr>
        <sz val="11"/>
        <rFont val="Times New Roman"/>
        <charset val="134"/>
      </rPr>
      <t>6000</t>
    </r>
    <r>
      <rPr>
        <sz val="11"/>
        <rFont val="宋体"/>
        <charset val="134"/>
      </rPr>
      <t>㎡，其中新建榨菜精加工车间</t>
    </r>
    <r>
      <rPr>
        <sz val="11"/>
        <rFont val="Times New Roman"/>
        <charset val="134"/>
      </rPr>
      <t>2000</t>
    </r>
    <r>
      <rPr>
        <sz val="11"/>
        <rFont val="宋体"/>
        <charset val="134"/>
      </rPr>
      <t>㎡、库房</t>
    </r>
    <r>
      <rPr>
        <sz val="11"/>
        <rFont val="Times New Roman"/>
        <charset val="134"/>
      </rPr>
      <t>4000</t>
    </r>
    <r>
      <rPr>
        <sz val="11"/>
        <rFont val="宋体"/>
        <charset val="134"/>
      </rPr>
      <t>㎡，建设给排水、供电、降温、监控、制冷、廊道等配套设施。</t>
    </r>
    <r>
      <rPr>
        <sz val="11"/>
        <rFont val="Times New Roman"/>
        <charset val="134"/>
      </rPr>
      <t xml:space="preserve">
</t>
    </r>
    <r>
      <rPr>
        <sz val="11"/>
        <rFont val="宋体"/>
        <charset val="134"/>
      </rPr>
      <t>榨菜万亩种植示范基地：建设榨菜种植基地</t>
    </r>
    <r>
      <rPr>
        <sz val="11"/>
        <rFont val="Times New Roman"/>
        <charset val="134"/>
      </rPr>
      <t>1</t>
    </r>
    <r>
      <rPr>
        <sz val="11"/>
        <rFont val="宋体"/>
        <charset val="134"/>
      </rPr>
      <t>个，通过提供种子、技术指导、保价收购等方式，推广出口农产品标准化种植，与合作社、种植大户联合带动万亩种植示范基地。</t>
    </r>
  </si>
  <si>
    <t>三合街道新农人培育提升工程</t>
  </si>
  <si>
    <t>完成2023年度三合街道新农人培育提升项目申报、建设、验收、资金支付等事项，通过项目示范带动，新培育新农人35人以上。</t>
  </si>
  <si>
    <t>渝财农[2022]131号</t>
  </si>
  <si>
    <t>名山街道新农人培育提升工程</t>
  </si>
  <si>
    <t>完成2023年度新农人培育提升项目申报、建设、验收、资金支付等事项，通过示范带动，新培育新农人9人以上。</t>
  </si>
  <si>
    <t>高家镇新农人培育提升工程</t>
  </si>
  <si>
    <t>完成2023年度高家镇新农人培育提升项目申报、建设、验收、资金支付等事项，通过项目示范带动，新培育新农人20人以上。</t>
  </si>
  <si>
    <t>十直镇新农人培育提升工程</t>
  </si>
  <si>
    <t>完成至少3个2023年新农人培育提升项目申报、建设、验收、资金拨付等事项。培育新农人至少160人。</t>
  </si>
  <si>
    <t>渝财农 [2022]157号</t>
  </si>
  <si>
    <t>兴义镇新农人培育提升工程</t>
  </si>
  <si>
    <t>完成2023年度新农人培育提升项目申报、建设、验收、资金支付等事项，通过示范带动，新培育新农人10人以上。</t>
  </si>
  <si>
    <t>双路镇新农人培育提升工程</t>
  </si>
  <si>
    <t>完成2023年度新农人培育提升项目申报、建设、验收、资金支付等事项，通过示范带动，新培育新农人8人以上。</t>
  </si>
  <si>
    <t>树人镇新农人培育提升工程</t>
  </si>
  <si>
    <t>完成2023年新农人培育提升项目申报、建设、验收、资金支付等事项，通过示范带动，新培育新农人10人以上。</t>
  </si>
  <si>
    <t>虎威镇新农人培育提升工程</t>
  </si>
  <si>
    <t>湛普镇新农人培育提升工程</t>
  </si>
  <si>
    <t>对湛普镇新农人发展的低效林改造、脱管失管花椒林改造，中坪蔬菜加工等9个项目进行补助。</t>
  </si>
  <si>
    <t>龙孔镇新农人培育提升工程</t>
  </si>
  <si>
    <t>完成2023年度新农人培育提升项目申报、建设、验收、资金支付等事项，通过示范带动，新培育新农人5人以上。</t>
  </si>
  <si>
    <t>龙河镇新农人培育提升工程</t>
  </si>
  <si>
    <t>完成新农人培育提升项目的申报，规划，审批，验收10个以上，全年培育新农人160名，带动就业10人。</t>
  </si>
  <si>
    <t>社坛镇新农人培育提升工程</t>
  </si>
  <si>
    <t>包鸾镇新农人培育提升工程</t>
  </si>
  <si>
    <t>保合镇新农人培育提升工程</t>
  </si>
  <si>
    <t>仁沙镇新农人培育提升工程</t>
  </si>
  <si>
    <t>新建（扩建）新农人培育提升项目7个。</t>
  </si>
  <si>
    <t>董家镇新农人培育提升工程</t>
  </si>
  <si>
    <t>许明寺镇新农人培育提升工程</t>
  </si>
  <si>
    <t>三元镇新农人培育提升工程</t>
  </si>
  <si>
    <t>完成新农人培育提升项目5个。</t>
  </si>
  <si>
    <t>兴龙镇新农人培育提升工程</t>
  </si>
  <si>
    <t>完成2023年度兴龙镇新农人培育提升项目申报、建设、验收、资金支付等事项，通过项目示范带动，新培育新农人10人以上。</t>
  </si>
  <si>
    <t>双龙镇新农人培育提升工程</t>
  </si>
  <si>
    <t>2023年新农人发展80人</t>
  </si>
  <si>
    <t>青龙乡新农人培育提升工程</t>
  </si>
  <si>
    <t>完成2023年度新农人培育提升项目申报、建设、验收、资金支付等事项，通过示范引领，培育新农人5人以上。</t>
  </si>
  <si>
    <t>仙女湖镇新农人培育提升工程</t>
  </si>
  <si>
    <t>完成2023年度新农人培育提升项目申报、建设、验收、资金支付等事项，通过示范带动，新培育新农人95人。</t>
  </si>
  <si>
    <t>江池镇新农人培育提升工程</t>
  </si>
  <si>
    <t>完成至少5个2023年新农人培育提升项目申报、建设、验收、资金拨付等事项。培育新农人至少75人。</t>
  </si>
  <si>
    <t>武平镇新农人培育提升工程</t>
  </si>
  <si>
    <t>培育新农人10人。补助肉牛、肉鸡养殖设施设备及乡村旅游和民宿。</t>
  </si>
  <si>
    <t>暨龙镇新农人培育提升工程</t>
  </si>
  <si>
    <t>南天湖镇新农人培育提升工程</t>
  </si>
  <si>
    <t>完成2023年新农人培育提升项目申报、建设、验收、资金支付等事项，通过示范带动，新培育新农人8人以上。</t>
  </si>
  <si>
    <t>三建乡新农人培育提升工程</t>
  </si>
  <si>
    <t>栗子乡新农人培育提升工程</t>
  </si>
  <si>
    <t>都督乡新农人培育提升工程</t>
  </si>
  <si>
    <t>太平坝乡新农人培育提升工程</t>
  </si>
  <si>
    <t>完成2023年度太平坝乡新农人培育提升项目申报、建设、验收、资金支付等事项，通过项目示范带动，新培育新农人7人以上。</t>
  </si>
  <si>
    <t>雪灾受灾严重大户恢复重建</t>
  </si>
  <si>
    <t xml:space="preserve">陈宗厚养殖场：修建钢架发酵大棚600平方米，15米高围墙35米。
</t>
  </si>
  <si>
    <t>三社农家肥厂：2755㎡钢架厂房：拆除原受损厂房，新建钢结构厂房1555m2，檐口高9.5m，总高度11.6m，彩钢瓦屋面。</t>
  </si>
  <si>
    <t>王晓琼养殖场：新建500㎡钢架结构鸡棚1座。</t>
  </si>
  <si>
    <t>陈勇香葱基地：拆除原受损厂房，新建香葱基地厂房1460㎡。</t>
  </si>
  <si>
    <t>竹子养猪场：修复1200平方圈舍。</t>
  </si>
  <si>
    <t>太运养殖场：拆除原受损厂房，新建钢结构厂房1200m2，檐口高7.5m，总高度9m，彩钢瓦屋面。</t>
  </si>
  <si>
    <r>
      <rPr>
        <sz val="11"/>
        <rFont val="Times New Roman"/>
        <charset val="134"/>
      </rPr>
      <t>2023</t>
    </r>
    <r>
      <rPr>
        <sz val="11"/>
        <rFont val="宋体"/>
        <charset val="134"/>
      </rPr>
      <t>年包鸾镇粮食烘干房建设</t>
    </r>
  </si>
  <si>
    <r>
      <rPr>
        <sz val="11"/>
        <rFont val="宋体"/>
        <charset val="134"/>
      </rPr>
      <t>项目占地约</t>
    </r>
    <r>
      <rPr>
        <sz val="11"/>
        <rFont val="Times New Roman"/>
        <charset val="134"/>
      </rPr>
      <t>1800</t>
    </r>
    <r>
      <rPr>
        <sz val="11"/>
        <rFont val="宋体"/>
        <charset val="134"/>
      </rPr>
      <t>平方；修建烘干厂房</t>
    </r>
    <r>
      <rPr>
        <sz val="11"/>
        <rFont val="Times New Roman"/>
        <charset val="134"/>
      </rPr>
      <t>1</t>
    </r>
    <r>
      <rPr>
        <sz val="11"/>
        <rFont val="宋体"/>
        <charset val="134"/>
      </rPr>
      <t>栋；仓储厂房</t>
    </r>
    <r>
      <rPr>
        <sz val="11"/>
        <rFont val="Times New Roman"/>
        <charset val="134"/>
      </rPr>
      <t>1</t>
    </r>
    <r>
      <rPr>
        <sz val="11"/>
        <rFont val="宋体"/>
        <charset val="134"/>
      </rPr>
      <t>栋，硬化面积</t>
    </r>
    <r>
      <rPr>
        <sz val="11"/>
        <rFont val="Times New Roman"/>
        <charset val="134"/>
      </rPr>
      <t>500</t>
    </r>
    <r>
      <rPr>
        <sz val="11"/>
        <rFont val="宋体"/>
        <charset val="134"/>
      </rPr>
      <t>平方及配套设施。</t>
    </r>
  </si>
  <si>
    <t>渝财农[2023]35号</t>
  </si>
  <si>
    <r>
      <rPr>
        <sz val="11"/>
        <rFont val="宋体"/>
        <charset val="134"/>
      </rPr>
      <t>南天湖镇</t>
    </r>
    <r>
      <rPr>
        <sz val="11"/>
        <rFont val="Times New Roman"/>
        <charset val="134"/>
      </rPr>
      <t>2023</t>
    </r>
    <r>
      <rPr>
        <sz val="11"/>
        <rFont val="宋体"/>
        <charset val="134"/>
      </rPr>
      <t>年烟叶产业配套基础设施</t>
    </r>
  </si>
  <si>
    <r>
      <rPr>
        <sz val="11"/>
        <rFont val="宋体"/>
        <charset val="134"/>
      </rPr>
      <t>新建育苗中棚</t>
    </r>
    <r>
      <rPr>
        <sz val="11"/>
        <rFont val="Times New Roman"/>
        <charset val="134"/>
      </rPr>
      <t>20</t>
    </r>
    <r>
      <rPr>
        <sz val="11"/>
        <rFont val="宋体"/>
        <charset val="134"/>
      </rPr>
      <t>座，烤房</t>
    </r>
    <r>
      <rPr>
        <sz val="11"/>
        <rFont val="Times New Roman"/>
        <charset val="134"/>
      </rPr>
      <t>19</t>
    </r>
    <r>
      <rPr>
        <sz val="11"/>
        <rFont val="宋体"/>
        <charset val="134"/>
      </rPr>
      <t>座。</t>
    </r>
  </si>
  <si>
    <r>
      <rPr>
        <sz val="11"/>
        <rFont val="Times New Roman"/>
        <charset val="134"/>
      </rPr>
      <t>2022</t>
    </r>
    <r>
      <rPr>
        <sz val="11"/>
        <rFont val="宋体"/>
        <charset val="134"/>
      </rPr>
      <t>年暨龙镇农业产业基地配套设施项目</t>
    </r>
  </si>
  <si>
    <r>
      <rPr>
        <sz val="11"/>
        <rFont val="宋体"/>
        <charset val="134"/>
      </rPr>
      <t>新建</t>
    </r>
    <r>
      <rPr>
        <sz val="11"/>
        <rFont val="Times New Roman"/>
        <charset val="134"/>
      </rPr>
      <t>3.5</t>
    </r>
    <r>
      <rPr>
        <sz val="11"/>
        <rFont val="宋体"/>
        <charset val="134"/>
      </rPr>
      <t>米宽产业路</t>
    </r>
    <r>
      <rPr>
        <sz val="11"/>
        <rFont val="Times New Roman"/>
        <charset val="134"/>
      </rPr>
      <t>4</t>
    </r>
    <r>
      <rPr>
        <sz val="11"/>
        <rFont val="宋体"/>
        <charset val="134"/>
      </rPr>
      <t>公里，保田堡坎</t>
    </r>
    <r>
      <rPr>
        <sz val="11"/>
        <rFont val="Times New Roman"/>
        <charset val="134"/>
      </rPr>
      <t>3.1</t>
    </r>
    <r>
      <rPr>
        <sz val="11"/>
        <rFont val="宋体"/>
        <charset val="134"/>
      </rPr>
      <t>公里，修复堤防</t>
    </r>
    <r>
      <rPr>
        <sz val="11"/>
        <rFont val="Times New Roman"/>
        <charset val="134"/>
      </rPr>
      <t>1.6</t>
    </r>
    <r>
      <rPr>
        <sz val="11"/>
        <rFont val="宋体"/>
        <charset val="134"/>
      </rPr>
      <t>公里。</t>
    </r>
  </si>
  <si>
    <r>
      <rPr>
        <sz val="11"/>
        <rFont val="Times New Roman"/>
        <charset val="134"/>
      </rPr>
      <t>2021</t>
    </r>
    <r>
      <rPr>
        <sz val="11"/>
        <rFont val="宋体"/>
        <charset val="134"/>
      </rPr>
      <t>年暨龙镇九龙泉村水产养殖配套设施建设项目</t>
    </r>
  </si>
  <si>
    <r>
      <rPr>
        <sz val="11"/>
        <rFont val="宋体"/>
        <charset val="134"/>
      </rPr>
      <t>建设连接道路</t>
    </r>
    <r>
      <rPr>
        <sz val="11"/>
        <rFont val="Times New Roman"/>
        <charset val="134"/>
      </rPr>
      <t>50</t>
    </r>
    <r>
      <rPr>
        <sz val="11"/>
        <rFont val="宋体"/>
        <charset val="134"/>
      </rPr>
      <t>米，路面宽</t>
    </r>
    <r>
      <rPr>
        <sz val="11"/>
        <rFont val="Times New Roman"/>
        <charset val="134"/>
      </rPr>
      <t>3</t>
    </r>
    <r>
      <rPr>
        <sz val="11"/>
        <rFont val="宋体"/>
        <charset val="134"/>
      </rPr>
      <t>米，直径</t>
    </r>
    <r>
      <rPr>
        <sz val="11"/>
        <rFont val="Times New Roman"/>
        <charset val="134"/>
      </rPr>
      <t>300</t>
    </r>
    <r>
      <rPr>
        <sz val="11"/>
        <rFont val="宋体"/>
        <charset val="134"/>
      </rPr>
      <t>引水管</t>
    </r>
    <r>
      <rPr>
        <sz val="11"/>
        <rFont val="Times New Roman"/>
        <charset val="134"/>
      </rPr>
      <t>550</t>
    </r>
    <r>
      <rPr>
        <sz val="11"/>
        <rFont val="宋体"/>
        <charset val="134"/>
      </rPr>
      <t>米，直径</t>
    </r>
    <r>
      <rPr>
        <sz val="11"/>
        <rFont val="Times New Roman"/>
        <charset val="134"/>
      </rPr>
      <t>500</t>
    </r>
    <r>
      <rPr>
        <sz val="11"/>
        <rFont val="宋体"/>
        <charset val="134"/>
      </rPr>
      <t>排污管道</t>
    </r>
    <r>
      <rPr>
        <sz val="11"/>
        <rFont val="Times New Roman"/>
        <charset val="134"/>
      </rPr>
      <t>138</t>
    </r>
    <r>
      <rPr>
        <sz val="11"/>
        <rFont val="宋体"/>
        <charset val="134"/>
      </rPr>
      <t>米，引水渠</t>
    </r>
    <r>
      <rPr>
        <sz val="11"/>
        <rFont val="Times New Roman"/>
        <charset val="134"/>
      </rPr>
      <t>230</t>
    </r>
    <r>
      <rPr>
        <sz val="11"/>
        <rFont val="宋体"/>
        <charset val="134"/>
      </rPr>
      <t>米，后备亲鱼池</t>
    </r>
    <r>
      <rPr>
        <sz val="11"/>
        <rFont val="Times New Roman"/>
        <charset val="134"/>
      </rPr>
      <t>11</t>
    </r>
    <r>
      <rPr>
        <sz val="11"/>
        <rFont val="宋体"/>
        <charset val="134"/>
      </rPr>
      <t>个及配套公益管网，围网</t>
    </r>
    <r>
      <rPr>
        <sz val="11"/>
        <rFont val="Times New Roman"/>
        <charset val="134"/>
      </rPr>
      <t>1050</t>
    </r>
    <r>
      <rPr>
        <sz val="11"/>
        <rFont val="宋体"/>
        <charset val="134"/>
      </rPr>
      <t>米。购置一级标苗鱼池</t>
    </r>
    <r>
      <rPr>
        <sz val="11"/>
        <rFont val="Times New Roman"/>
        <charset val="134"/>
      </rPr>
      <t>108</t>
    </r>
    <r>
      <rPr>
        <sz val="11"/>
        <rFont val="宋体"/>
        <charset val="134"/>
      </rPr>
      <t>个，二级标苗鱼池</t>
    </r>
    <r>
      <rPr>
        <sz val="11"/>
        <rFont val="Times New Roman"/>
        <charset val="134"/>
      </rPr>
      <t>32</t>
    </r>
    <r>
      <rPr>
        <sz val="11"/>
        <rFont val="宋体"/>
        <charset val="134"/>
      </rPr>
      <t>个，液氧塔</t>
    </r>
    <r>
      <rPr>
        <sz val="11"/>
        <rFont val="Times New Roman"/>
        <charset val="134"/>
      </rPr>
      <t>1</t>
    </r>
    <r>
      <rPr>
        <sz val="11"/>
        <rFont val="宋体"/>
        <charset val="134"/>
      </rPr>
      <t>套，备用发电机</t>
    </r>
    <r>
      <rPr>
        <sz val="11"/>
        <rFont val="Times New Roman"/>
        <charset val="134"/>
      </rPr>
      <t>1</t>
    </r>
    <r>
      <rPr>
        <sz val="11"/>
        <rFont val="宋体"/>
        <charset val="134"/>
      </rPr>
      <t>台，宣传栏与标牌</t>
    </r>
    <r>
      <rPr>
        <sz val="11"/>
        <rFont val="Times New Roman"/>
        <charset val="134"/>
      </rPr>
      <t>1</t>
    </r>
    <r>
      <rPr>
        <sz val="11"/>
        <rFont val="宋体"/>
        <charset val="134"/>
      </rPr>
      <t>项。</t>
    </r>
  </si>
  <si>
    <t>水利</t>
  </si>
  <si>
    <r>
      <rPr>
        <sz val="11"/>
        <rFont val="宋体"/>
        <charset val="134"/>
      </rPr>
      <t>丰都县农村饮水安全</t>
    </r>
    <r>
      <rPr>
        <sz val="11"/>
        <rFont val="Times New Roman"/>
        <charset val="134"/>
      </rPr>
      <t>“</t>
    </r>
    <r>
      <rPr>
        <sz val="11"/>
        <rFont val="宋体"/>
        <charset val="134"/>
      </rPr>
      <t>一改三提</t>
    </r>
    <r>
      <rPr>
        <sz val="11"/>
        <rFont val="Times New Roman"/>
        <charset val="134"/>
      </rPr>
      <t>”</t>
    </r>
    <r>
      <rPr>
        <sz val="11"/>
        <rFont val="宋体"/>
        <charset val="134"/>
      </rPr>
      <t>南天湖水厂工程</t>
    </r>
  </si>
  <si>
    <t>县水利局</t>
  </si>
  <si>
    <r>
      <rPr>
        <sz val="11"/>
        <rFont val="宋体"/>
        <charset val="134"/>
      </rPr>
      <t>改建水厂</t>
    </r>
    <r>
      <rPr>
        <sz val="11"/>
        <rFont val="Times New Roman"/>
        <charset val="134"/>
      </rPr>
      <t>1</t>
    </r>
    <r>
      <rPr>
        <sz val="11"/>
        <rFont val="宋体"/>
        <charset val="134"/>
      </rPr>
      <t>座，泵站</t>
    </r>
    <r>
      <rPr>
        <sz val="11"/>
        <rFont val="Times New Roman"/>
        <charset val="134"/>
      </rPr>
      <t>1</t>
    </r>
    <r>
      <rPr>
        <sz val="11"/>
        <rFont val="宋体"/>
        <charset val="134"/>
      </rPr>
      <t>座。输水管网</t>
    </r>
    <r>
      <rPr>
        <sz val="11"/>
        <rFont val="Times New Roman"/>
        <charset val="134"/>
      </rPr>
      <t>11</t>
    </r>
    <r>
      <rPr>
        <sz val="11"/>
        <rFont val="宋体"/>
        <charset val="134"/>
      </rPr>
      <t>公里。</t>
    </r>
  </si>
  <si>
    <r>
      <rPr>
        <sz val="11"/>
        <rFont val="宋体"/>
        <charset val="134"/>
      </rPr>
      <t>渝财农〔</t>
    </r>
    <r>
      <rPr>
        <sz val="11"/>
        <rFont val="Times New Roman"/>
        <charset val="134"/>
      </rPr>
      <t>2022</t>
    </r>
    <r>
      <rPr>
        <sz val="11"/>
        <rFont val="宋体"/>
        <charset val="134"/>
      </rPr>
      <t>〕</t>
    </r>
    <r>
      <rPr>
        <sz val="11"/>
        <rFont val="Times New Roman"/>
        <charset val="134"/>
      </rPr>
      <t>137</t>
    </r>
    <r>
      <rPr>
        <sz val="11"/>
        <rFont val="宋体"/>
        <charset val="134"/>
      </rPr>
      <t>号</t>
    </r>
  </si>
  <si>
    <r>
      <rPr>
        <sz val="11"/>
        <rFont val="宋体"/>
        <charset val="134"/>
      </rPr>
      <t>渝财农〔</t>
    </r>
    <r>
      <rPr>
        <sz val="11"/>
        <rFont val="Times New Roman"/>
        <charset val="134"/>
      </rPr>
      <t>2022</t>
    </r>
    <r>
      <rPr>
        <sz val="11"/>
        <rFont val="宋体"/>
        <charset val="134"/>
      </rPr>
      <t>〕</t>
    </r>
    <r>
      <rPr>
        <sz val="11"/>
        <rFont val="Times New Roman"/>
        <charset val="134"/>
      </rPr>
      <t>138</t>
    </r>
    <r>
      <rPr>
        <sz val="11"/>
        <rFont val="宋体"/>
        <charset val="134"/>
      </rPr>
      <t>号</t>
    </r>
  </si>
  <si>
    <r>
      <rPr>
        <sz val="11"/>
        <rFont val="宋体"/>
        <charset val="134"/>
      </rPr>
      <t>丰都县农村饮水安全</t>
    </r>
    <r>
      <rPr>
        <sz val="11"/>
        <rFont val="Times New Roman"/>
        <charset val="134"/>
      </rPr>
      <t>“</t>
    </r>
    <r>
      <rPr>
        <sz val="11"/>
        <rFont val="宋体"/>
        <charset val="134"/>
      </rPr>
      <t>一改三提</t>
    </r>
    <r>
      <rPr>
        <sz val="11"/>
        <rFont val="Times New Roman"/>
        <charset val="134"/>
      </rPr>
      <t>”</t>
    </r>
    <r>
      <rPr>
        <sz val="11"/>
        <rFont val="宋体"/>
        <charset val="134"/>
      </rPr>
      <t>社坛水厂工程</t>
    </r>
  </si>
  <si>
    <r>
      <rPr>
        <sz val="11"/>
        <rFont val="宋体"/>
        <charset val="134"/>
      </rPr>
      <t>改扩建水厂</t>
    </r>
    <r>
      <rPr>
        <sz val="11"/>
        <rFont val="Times New Roman"/>
        <charset val="134"/>
      </rPr>
      <t>1</t>
    </r>
    <r>
      <rPr>
        <sz val="11"/>
        <rFont val="宋体"/>
        <charset val="134"/>
      </rPr>
      <t>座，输配水管网约</t>
    </r>
    <r>
      <rPr>
        <sz val="11"/>
        <rFont val="Times New Roman"/>
        <charset val="134"/>
      </rPr>
      <t>120</t>
    </r>
    <r>
      <rPr>
        <sz val="11"/>
        <rFont val="宋体"/>
        <charset val="134"/>
      </rPr>
      <t>公里。</t>
    </r>
  </si>
  <si>
    <t>丰都县暨龙河河流综合治理工程</t>
  </si>
  <si>
    <r>
      <rPr>
        <sz val="11"/>
        <rFont val="宋体"/>
        <charset val="134"/>
      </rPr>
      <t>新建排洪隧洞</t>
    </r>
    <r>
      <rPr>
        <sz val="11"/>
        <rFont val="Times New Roman"/>
        <charset val="134"/>
      </rPr>
      <t>5</t>
    </r>
    <r>
      <rPr>
        <sz val="11"/>
        <rFont val="宋体"/>
        <charset val="134"/>
      </rPr>
      <t>公里，综合治理河道</t>
    </r>
    <r>
      <rPr>
        <sz val="11"/>
        <rFont val="Times New Roman"/>
        <charset val="134"/>
      </rPr>
      <t>10</t>
    </r>
    <r>
      <rPr>
        <sz val="11"/>
        <rFont val="宋体"/>
        <charset val="134"/>
      </rPr>
      <t>公里。</t>
    </r>
  </si>
  <si>
    <t>丰都县栗子优质大米基地生态清洁型小流域项目</t>
  </si>
  <si>
    <r>
      <rPr>
        <sz val="11"/>
        <rFont val="宋体"/>
        <charset val="134"/>
      </rPr>
      <t>整治坡面水系和人居环境，治理水土流失面积</t>
    </r>
    <r>
      <rPr>
        <sz val="11"/>
        <rFont val="Times New Roman"/>
        <charset val="134"/>
      </rPr>
      <t>35</t>
    </r>
    <r>
      <rPr>
        <sz val="11"/>
        <rFont val="宋体"/>
        <charset val="134"/>
      </rPr>
      <t>平方公里。</t>
    </r>
  </si>
  <si>
    <t>丰都县太平坝乡太平河山洪沟防洪治理工程</t>
  </si>
  <si>
    <r>
      <rPr>
        <sz val="11"/>
        <rFont val="宋体"/>
        <charset val="134"/>
      </rPr>
      <t>综合治理山洪沟</t>
    </r>
    <r>
      <rPr>
        <sz val="11"/>
        <rFont val="Times New Roman"/>
        <charset val="134"/>
      </rPr>
      <t>2.5</t>
    </r>
    <r>
      <rPr>
        <sz val="11"/>
        <rFont val="宋体"/>
        <charset val="134"/>
      </rPr>
      <t>公里。</t>
    </r>
  </si>
  <si>
    <t>丰都县丰石团结水库中型灌区续建配套与节水改造工程</t>
  </si>
  <si>
    <r>
      <rPr>
        <sz val="11"/>
        <rFont val="宋体"/>
        <charset val="134"/>
      </rPr>
      <t>续建配套与节水改造渠道</t>
    </r>
    <r>
      <rPr>
        <sz val="11"/>
        <rFont val="Times New Roman"/>
        <charset val="134"/>
      </rPr>
      <t>22.5</t>
    </r>
    <r>
      <rPr>
        <sz val="11"/>
        <rFont val="宋体"/>
        <charset val="134"/>
      </rPr>
      <t>公里。</t>
    </r>
  </si>
  <si>
    <t>丰都县仙女湖水厂应急调水工程</t>
  </si>
  <si>
    <r>
      <rPr>
        <sz val="11"/>
        <rFont val="宋体"/>
        <charset val="134"/>
      </rPr>
      <t>新建泵站</t>
    </r>
    <r>
      <rPr>
        <sz val="11"/>
        <rFont val="Times New Roman"/>
        <charset val="134"/>
      </rPr>
      <t>1</t>
    </r>
    <r>
      <rPr>
        <sz val="11"/>
        <rFont val="宋体"/>
        <charset val="134"/>
      </rPr>
      <t>座及附属设施设备，输水管网</t>
    </r>
    <r>
      <rPr>
        <sz val="11"/>
        <rFont val="Times New Roman"/>
        <charset val="134"/>
      </rPr>
      <t>6.9</t>
    </r>
    <r>
      <rPr>
        <sz val="11"/>
        <rFont val="宋体"/>
        <charset val="134"/>
      </rPr>
      <t>公里。</t>
    </r>
  </si>
  <si>
    <t>丰都县英武水库抗旱应急调水工程</t>
  </si>
  <si>
    <r>
      <rPr>
        <sz val="11"/>
        <rFont val="宋体"/>
        <charset val="134"/>
      </rPr>
      <t>新建泵站</t>
    </r>
    <r>
      <rPr>
        <sz val="11"/>
        <rFont val="Times New Roman"/>
        <charset val="134"/>
      </rPr>
      <t>2</t>
    </r>
    <r>
      <rPr>
        <sz val="11"/>
        <rFont val="宋体"/>
        <charset val="134"/>
      </rPr>
      <t>座及附属设施设备，输水管网</t>
    </r>
    <r>
      <rPr>
        <sz val="11"/>
        <rFont val="Times New Roman"/>
        <charset val="134"/>
      </rPr>
      <t>6.4</t>
    </r>
    <r>
      <rPr>
        <sz val="11"/>
        <rFont val="宋体"/>
        <charset val="134"/>
      </rPr>
      <t>公里。</t>
    </r>
  </si>
  <si>
    <t>丰都县三元水厂抗旱应急调水工程</t>
  </si>
  <si>
    <r>
      <rPr>
        <sz val="11"/>
        <rFont val="宋体"/>
        <charset val="134"/>
      </rPr>
      <t>新建泵站</t>
    </r>
    <r>
      <rPr>
        <sz val="11"/>
        <rFont val="Times New Roman"/>
        <charset val="134"/>
      </rPr>
      <t>3</t>
    </r>
    <r>
      <rPr>
        <sz val="11"/>
        <rFont val="宋体"/>
        <charset val="134"/>
      </rPr>
      <t>座及附属设施设备，输水管网</t>
    </r>
    <r>
      <rPr>
        <sz val="11"/>
        <rFont val="Times New Roman"/>
        <charset val="134"/>
      </rPr>
      <t>1.9</t>
    </r>
    <r>
      <rPr>
        <sz val="11"/>
        <rFont val="宋体"/>
        <charset val="134"/>
      </rPr>
      <t>公里。</t>
    </r>
  </si>
  <si>
    <t>丰都县彭家坝水厂抗旱应急调水工程</t>
  </si>
  <si>
    <r>
      <rPr>
        <sz val="11"/>
        <rFont val="宋体"/>
        <charset val="134"/>
      </rPr>
      <t>新建泵站</t>
    </r>
    <r>
      <rPr>
        <sz val="11"/>
        <rFont val="Times New Roman"/>
        <charset val="134"/>
      </rPr>
      <t>1</t>
    </r>
    <r>
      <rPr>
        <sz val="11"/>
        <rFont val="宋体"/>
        <charset val="134"/>
      </rPr>
      <t>座及附属设施设备，输水管网</t>
    </r>
    <r>
      <rPr>
        <sz val="11"/>
        <rFont val="Times New Roman"/>
        <charset val="134"/>
      </rPr>
      <t>4.2</t>
    </r>
    <r>
      <rPr>
        <sz val="11"/>
        <rFont val="宋体"/>
        <charset val="134"/>
      </rPr>
      <t>公里。</t>
    </r>
  </si>
  <si>
    <t>丰都县双路水厂抗旱应急调水工程</t>
  </si>
  <si>
    <r>
      <rPr>
        <sz val="11"/>
        <rFont val="宋体"/>
        <charset val="134"/>
      </rPr>
      <t>新建泵站</t>
    </r>
    <r>
      <rPr>
        <sz val="11"/>
        <rFont val="Times New Roman"/>
        <charset val="134"/>
      </rPr>
      <t>1</t>
    </r>
    <r>
      <rPr>
        <sz val="11"/>
        <rFont val="宋体"/>
        <charset val="134"/>
      </rPr>
      <t>座及附属设施设备，输水管网</t>
    </r>
    <r>
      <rPr>
        <sz val="11"/>
        <rFont val="Times New Roman"/>
        <charset val="134"/>
      </rPr>
      <t>1</t>
    </r>
    <r>
      <rPr>
        <sz val="11"/>
        <rFont val="宋体"/>
        <charset val="134"/>
      </rPr>
      <t>公里。</t>
    </r>
  </si>
  <si>
    <t>丰都县方斗山水厂抗旱应急调水工程</t>
  </si>
  <si>
    <r>
      <rPr>
        <sz val="11"/>
        <rFont val="宋体"/>
        <charset val="134"/>
      </rPr>
      <t>新建泵站</t>
    </r>
    <r>
      <rPr>
        <sz val="11"/>
        <rFont val="Times New Roman"/>
        <charset val="134"/>
      </rPr>
      <t>3</t>
    </r>
    <r>
      <rPr>
        <sz val="11"/>
        <rFont val="宋体"/>
        <charset val="134"/>
      </rPr>
      <t>座及附属设施设备，输水管网</t>
    </r>
    <r>
      <rPr>
        <sz val="11"/>
        <rFont val="Times New Roman"/>
        <charset val="134"/>
      </rPr>
      <t>4.8</t>
    </r>
    <r>
      <rPr>
        <sz val="11"/>
        <rFont val="宋体"/>
        <charset val="134"/>
      </rPr>
      <t>公里。</t>
    </r>
  </si>
  <si>
    <t>丰都县十直水厂抗旱应急调水工程</t>
  </si>
  <si>
    <r>
      <rPr>
        <sz val="11"/>
        <rFont val="宋体"/>
        <charset val="134"/>
      </rPr>
      <t>新建泵站</t>
    </r>
    <r>
      <rPr>
        <sz val="11"/>
        <rFont val="Times New Roman"/>
        <charset val="134"/>
      </rPr>
      <t>1</t>
    </r>
    <r>
      <rPr>
        <sz val="11"/>
        <rFont val="宋体"/>
        <charset val="134"/>
      </rPr>
      <t>座及附属设施设备，输水管网</t>
    </r>
    <r>
      <rPr>
        <sz val="11"/>
        <rFont val="Times New Roman"/>
        <charset val="134"/>
      </rPr>
      <t>8.3</t>
    </r>
    <r>
      <rPr>
        <sz val="11"/>
        <rFont val="宋体"/>
        <charset val="134"/>
      </rPr>
      <t>公里。</t>
    </r>
  </si>
  <si>
    <t>丰都县杨柳冲水厂抗旱应急调水工程</t>
  </si>
  <si>
    <r>
      <rPr>
        <sz val="11"/>
        <rFont val="宋体"/>
        <charset val="134"/>
      </rPr>
      <t>新建泵站</t>
    </r>
    <r>
      <rPr>
        <sz val="11"/>
        <rFont val="Times New Roman"/>
        <charset val="134"/>
      </rPr>
      <t>1</t>
    </r>
    <r>
      <rPr>
        <sz val="11"/>
        <rFont val="宋体"/>
        <charset val="134"/>
      </rPr>
      <t>座及附属设施设备，输水管网</t>
    </r>
    <r>
      <rPr>
        <sz val="11"/>
        <rFont val="Times New Roman"/>
        <charset val="134"/>
      </rPr>
      <t>4.3</t>
    </r>
    <r>
      <rPr>
        <sz val="11"/>
        <rFont val="宋体"/>
        <charset val="134"/>
      </rPr>
      <t>公里。</t>
    </r>
  </si>
  <si>
    <t>丰都县高镇水厂抗旱应急调水工程</t>
  </si>
  <si>
    <r>
      <rPr>
        <sz val="11"/>
        <rFont val="宋体"/>
        <charset val="134"/>
      </rPr>
      <t>新建泵站</t>
    </r>
    <r>
      <rPr>
        <sz val="11"/>
        <rFont val="Times New Roman"/>
        <charset val="134"/>
      </rPr>
      <t>1</t>
    </r>
    <r>
      <rPr>
        <sz val="11"/>
        <rFont val="宋体"/>
        <charset val="134"/>
      </rPr>
      <t>座。</t>
    </r>
  </si>
  <si>
    <t>丰都县兴龙镇抗旱应急供水保障工程</t>
  </si>
  <si>
    <r>
      <rPr>
        <sz val="11"/>
        <rFont val="宋体"/>
        <charset val="134"/>
      </rPr>
      <t>新建大岩树调节蓄水池</t>
    </r>
    <r>
      <rPr>
        <sz val="11"/>
        <rFont val="Times New Roman"/>
        <charset val="134"/>
      </rPr>
      <t>5</t>
    </r>
    <r>
      <rPr>
        <sz val="11"/>
        <rFont val="宋体"/>
        <charset val="134"/>
      </rPr>
      <t>口，整修山坪塘和整修水池各</t>
    </r>
    <r>
      <rPr>
        <sz val="11"/>
        <rFont val="Times New Roman"/>
        <charset val="134"/>
      </rPr>
      <t>1</t>
    </r>
    <r>
      <rPr>
        <sz val="11"/>
        <rFont val="宋体"/>
        <charset val="134"/>
      </rPr>
      <t>口及输配水管网等附属设施等。</t>
    </r>
  </si>
  <si>
    <t>丰都县仙女湖镇野桃坝村抗旱应急水源工程</t>
  </si>
  <si>
    <t>新建调蓄水池及输配水管网等附属设施。</t>
  </si>
  <si>
    <t>丰都县农村饮水安全巩固提升行动计划名山水厂工程</t>
  </si>
  <si>
    <r>
      <rPr>
        <sz val="11"/>
        <rFont val="宋体"/>
        <charset val="134"/>
      </rPr>
      <t>改扩建水厂</t>
    </r>
    <r>
      <rPr>
        <sz val="11"/>
        <rFont val="Times New Roman"/>
        <charset val="134"/>
      </rPr>
      <t>1</t>
    </r>
    <r>
      <rPr>
        <sz val="11"/>
        <rFont val="宋体"/>
        <charset val="134"/>
      </rPr>
      <t>座及配套管网</t>
    </r>
    <r>
      <rPr>
        <sz val="11"/>
        <rFont val="Times New Roman"/>
        <charset val="134"/>
      </rPr>
      <t>120</t>
    </r>
    <r>
      <rPr>
        <sz val="11"/>
        <rFont val="宋体"/>
        <charset val="134"/>
      </rPr>
      <t>公里。</t>
    </r>
  </si>
  <si>
    <t>丰都县南天湖镇脱贫攻坚水利扶贫饮水安全项目</t>
  </si>
  <si>
    <r>
      <rPr>
        <sz val="11"/>
        <rFont val="宋体"/>
        <charset val="134"/>
      </rPr>
      <t>新建水厂</t>
    </r>
    <r>
      <rPr>
        <sz val="11"/>
        <rFont val="Times New Roman"/>
        <charset val="134"/>
      </rPr>
      <t>1</t>
    </r>
    <r>
      <rPr>
        <sz val="11"/>
        <rFont val="宋体"/>
        <charset val="134"/>
      </rPr>
      <t>座及配套管网</t>
    </r>
    <r>
      <rPr>
        <sz val="11"/>
        <rFont val="Times New Roman"/>
        <charset val="134"/>
      </rPr>
      <t>198</t>
    </r>
    <r>
      <rPr>
        <sz val="11"/>
        <rFont val="宋体"/>
        <charset val="134"/>
      </rPr>
      <t>公里。</t>
    </r>
  </si>
  <si>
    <t>丰都县农村饮水安全巩固提升行动计划许明寺镇水厂工程</t>
  </si>
  <si>
    <t>佳梨园村、隆家沟村、古家山村、培观村</t>
  </si>
  <si>
    <r>
      <rPr>
        <sz val="11"/>
        <rFont val="宋体"/>
        <charset val="134"/>
      </rPr>
      <t>新建水厂</t>
    </r>
    <r>
      <rPr>
        <sz val="11"/>
        <rFont val="Times New Roman"/>
        <charset val="134"/>
      </rPr>
      <t>1</t>
    </r>
    <r>
      <rPr>
        <sz val="11"/>
        <rFont val="宋体"/>
        <charset val="134"/>
      </rPr>
      <t>座及配套管网</t>
    </r>
    <r>
      <rPr>
        <sz val="11"/>
        <rFont val="Times New Roman"/>
        <charset val="134"/>
      </rPr>
      <t>230</t>
    </r>
    <r>
      <rPr>
        <sz val="11"/>
        <rFont val="宋体"/>
        <charset val="134"/>
      </rPr>
      <t>公里。</t>
    </r>
  </si>
  <si>
    <t>丰都县农村饮水安全一改三提莲缘湖水厂工程</t>
  </si>
  <si>
    <r>
      <rPr>
        <sz val="11"/>
        <rFont val="宋体"/>
        <charset val="134"/>
      </rPr>
      <t>新建水厂</t>
    </r>
    <r>
      <rPr>
        <sz val="11"/>
        <rFont val="Times New Roman"/>
        <charset val="134"/>
      </rPr>
      <t>1</t>
    </r>
    <r>
      <rPr>
        <sz val="11"/>
        <rFont val="宋体"/>
        <charset val="134"/>
      </rPr>
      <t>座及配套管网</t>
    </r>
    <r>
      <rPr>
        <sz val="11"/>
        <rFont val="Times New Roman"/>
        <charset val="134"/>
      </rPr>
      <t>6</t>
    </r>
    <r>
      <rPr>
        <sz val="11"/>
        <rFont val="宋体"/>
        <charset val="134"/>
      </rPr>
      <t>公里。</t>
    </r>
  </si>
  <si>
    <t>丰都县武平镇周大湾村供水保障工程</t>
  </si>
  <si>
    <t>周大湾村</t>
  </si>
  <si>
    <r>
      <rPr>
        <sz val="11"/>
        <rFont val="宋体"/>
        <charset val="134"/>
      </rPr>
      <t>新建超滤一体化设备</t>
    </r>
    <r>
      <rPr>
        <sz val="11"/>
        <rFont val="Times New Roman"/>
        <charset val="134"/>
      </rPr>
      <t>1</t>
    </r>
    <r>
      <rPr>
        <sz val="11"/>
        <rFont val="宋体"/>
        <charset val="134"/>
      </rPr>
      <t>台套，输配水管网</t>
    </r>
    <r>
      <rPr>
        <sz val="11"/>
        <rFont val="Times New Roman"/>
        <charset val="134"/>
      </rPr>
      <t>7.5</t>
    </r>
    <r>
      <rPr>
        <sz val="11"/>
        <rFont val="宋体"/>
        <charset val="134"/>
      </rPr>
      <t>公里。</t>
    </r>
  </si>
  <si>
    <r>
      <rPr>
        <sz val="11"/>
        <rFont val="宋体"/>
        <charset val="134"/>
      </rPr>
      <t>丰都县</t>
    </r>
    <r>
      <rPr>
        <sz val="11"/>
        <rFont val="Times New Roman"/>
        <charset val="134"/>
      </rPr>
      <t>2022</t>
    </r>
    <r>
      <rPr>
        <sz val="11"/>
        <rFont val="宋体"/>
        <charset val="134"/>
      </rPr>
      <t>年度（武平镇蜂子山村）农村供水保障工程</t>
    </r>
  </si>
  <si>
    <t>蜂子山村</t>
  </si>
  <si>
    <r>
      <rPr>
        <sz val="11"/>
        <rFont val="宋体"/>
        <charset val="134"/>
      </rPr>
      <t>配置加药设备</t>
    </r>
    <r>
      <rPr>
        <sz val="11"/>
        <rFont val="Times New Roman"/>
        <charset val="134"/>
      </rPr>
      <t>1</t>
    </r>
    <r>
      <rPr>
        <sz val="11"/>
        <rFont val="宋体"/>
        <charset val="134"/>
      </rPr>
      <t>台套、次氯酸钠发生器</t>
    </r>
    <r>
      <rPr>
        <sz val="11"/>
        <rFont val="Times New Roman"/>
        <charset val="134"/>
      </rPr>
      <t>1</t>
    </r>
    <r>
      <rPr>
        <sz val="11"/>
        <rFont val="宋体"/>
        <charset val="134"/>
      </rPr>
      <t>台套，敷设配水管网</t>
    </r>
    <r>
      <rPr>
        <sz val="11"/>
        <rFont val="Times New Roman"/>
        <charset val="134"/>
      </rPr>
      <t>9.05</t>
    </r>
    <r>
      <rPr>
        <sz val="11"/>
        <rFont val="宋体"/>
        <charset val="134"/>
      </rPr>
      <t>公里。</t>
    </r>
  </si>
  <si>
    <r>
      <rPr>
        <sz val="11"/>
        <rFont val="宋体"/>
        <charset val="134"/>
      </rPr>
      <t>丰都县</t>
    </r>
    <r>
      <rPr>
        <sz val="11"/>
        <rFont val="Times New Roman"/>
        <charset val="134"/>
      </rPr>
      <t>2022</t>
    </r>
    <r>
      <rPr>
        <sz val="11"/>
        <rFont val="宋体"/>
        <charset val="134"/>
      </rPr>
      <t>年度（十直镇蒋家山村）农村供水保障工程</t>
    </r>
  </si>
  <si>
    <r>
      <rPr>
        <sz val="11"/>
        <rFont val="宋体"/>
        <charset val="134"/>
      </rPr>
      <t>整治水源地</t>
    </r>
    <r>
      <rPr>
        <sz val="11"/>
        <rFont val="Times New Roman"/>
        <charset val="134"/>
      </rPr>
      <t>3</t>
    </r>
    <r>
      <rPr>
        <sz val="11"/>
        <rFont val="宋体"/>
        <charset val="134"/>
      </rPr>
      <t>处，新建取水设施</t>
    </r>
    <r>
      <rPr>
        <sz val="11"/>
        <rFont val="Times New Roman"/>
        <charset val="134"/>
      </rPr>
      <t>1</t>
    </r>
    <r>
      <rPr>
        <sz val="11"/>
        <rFont val="宋体"/>
        <charset val="134"/>
      </rPr>
      <t>处，新建输水管道</t>
    </r>
    <r>
      <rPr>
        <sz val="11"/>
        <rFont val="Times New Roman"/>
        <charset val="134"/>
      </rPr>
      <t>2.3</t>
    </r>
    <r>
      <rPr>
        <sz val="11"/>
        <rFont val="宋体"/>
        <charset val="134"/>
      </rPr>
      <t>公里。</t>
    </r>
  </si>
  <si>
    <r>
      <rPr>
        <sz val="11"/>
        <rFont val="宋体"/>
        <charset val="134"/>
      </rPr>
      <t>丰都县</t>
    </r>
    <r>
      <rPr>
        <sz val="11"/>
        <rFont val="Times New Roman"/>
        <charset val="134"/>
      </rPr>
      <t>2022</t>
    </r>
    <r>
      <rPr>
        <sz val="11"/>
        <rFont val="宋体"/>
        <charset val="134"/>
      </rPr>
      <t>年度（兴义镇）农村供水保障工程</t>
    </r>
  </si>
  <si>
    <r>
      <rPr>
        <sz val="11"/>
        <rFont val="宋体"/>
        <charset val="134"/>
      </rPr>
      <t>整治过滤设施和附属设施</t>
    </r>
    <r>
      <rPr>
        <sz val="11"/>
        <rFont val="Times New Roman"/>
        <charset val="134"/>
      </rPr>
      <t>2</t>
    </r>
    <r>
      <rPr>
        <sz val="11"/>
        <rFont val="宋体"/>
        <charset val="134"/>
      </rPr>
      <t>处，配置加药设备</t>
    </r>
    <r>
      <rPr>
        <sz val="11"/>
        <rFont val="Times New Roman"/>
        <charset val="134"/>
      </rPr>
      <t>1</t>
    </r>
    <r>
      <rPr>
        <sz val="11"/>
        <rFont val="宋体"/>
        <charset val="134"/>
      </rPr>
      <t>台套，新建电力提升泵站</t>
    </r>
    <r>
      <rPr>
        <sz val="11"/>
        <rFont val="Times New Roman"/>
        <charset val="134"/>
      </rPr>
      <t>1</t>
    </r>
    <r>
      <rPr>
        <sz val="11"/>
        <rFont val="宋体"/>
        <charset val="134"/>
      </rPr>
      <t>座、输水管网</t>
    </r>
    <r>
      <rPr>
        <sz val="11"/>
        <rFont val="Times New Roman"/>
        <charset val="134"/>
      </rPr>
      <t>0.5</t>
    </r>
    <r>
      <rPr>
        <sz val="11"/>
        <rFont val="宋体"/>
        <charset val="134"/>
      </rPr>
      <t>公里、配水管网</t>
    </r>
    <r>
      <rPr>
        <sz val="11"/>
        <rFont val="Times New Roman"/>
        <charset val="134"/>
      </rPr>
      <t>10</t>
    </r>
    <r>
      <rPr>
        <sz val="11"/>
        <rFont val="宋体"/>
        <charset val="134"/>
      </rPr>
      <t>公里。</t>
    </r>
  </si>
  <si>
    <t>丰都县双龙镇彭家沟水源工程</t>
  </si>
  <si>
    <r>
      <rPr>
        <sz val="11"/>
        <rFont val="宋体"/>
        <charset val="134"/>
      </rPr>
      <t>新建供水保障水源工程</t>
    </r>
    <r>
      <rPr>
        <sz val="11"/>
        <rFont val="Times New Roman"/>
        <charset val="134"/>
      </rPr>
      <t>1</t>
    </r>
    <r>
      <rPr>
        <sz val="11"/>
        <rFont val="宋体"/>
        <charset val="134"/>
      </rPr>
      <t>处，总库容</t>
    </r>
    <r>
      <rPr>
        <sz val="11"/>
        <rFont val="Times New Roman"/>
        <charset val="134"/>
      </rPr>
      <t>2.37</t>
    </r>
    <r>
      <rPr>
        <sz val="11"/>
        <rFont val="宋体"/>
        <charset val="134"/>
      </rPr>
      <t>万立方米。</t>
    </r>
  </si>
  <si>
    <r>
      <rPr>
        <sz val="11"/>
        <rFont val="宋体"/>
        <charset val="134"/>
      </rPr>
      <t>丰都县</t>
    </r>
    <r>
      <rPr>
        <sz val="11"/>
        <rFont val="Times New Roman"/>
        <charset val="134"/>
      </rPr>
      <t>2022</t>
    </r>
    <r>
      <rPr>
        <sz val="11"/>
        <rFont val="宋体"/>
        <charset val="134"/>
      </rPr>
      <t>年度（南天湖镇）抗旱扩网工程</t>
    </r>
  </si>
  <si>
    <r>
      <rPr>
        <sz val="11"/>
        <rFont val="宋体"/>
        <charset val="134"/>
      </rPr>
      <t>从南天湖镇沱沱坝水厂扩网，敷设配水管网</t>
    </r>
    <r>
      <rPr>
        <sz val="11"/>
        <rFont val="Times New Roman"/>
        <charset val="134"/>
      </rPr>
      <t>105</t>
    </r>
    <r>
      <rPr>
        <sz val="11"/>
        <rFont val="宋体"/>
        <charset val="134"/>
      </rPr>
      <t>公里。</t>
    </r>
  </si>
  <si>
    <r>
      <rPr>
        <sz val="11"/>
        <rFont val="宋体"/>
        <charset val="134"/>
      </rPr>
      <t>丰都县</t>
    </r>
    <r>
      <rPr>
        <sz val="11"/>
        <rFont val="Times New Roman"/>
        <charset val="134"/>
      </rPr>
      <t>2022</t>
    </r>
    <r>
      <rPr>
        <sz val="11"/>
        <rFont val="宋体"/>
        <charset val="134"/>
      </rPr>
      <t>年度（龙河镇）农村供水保障工程</t>
    </r>
  </si>
  <si>
    <r>
      <rPr>
        <sz val="11"/>
        <rFont val="宋体"/>
        <charset val="134"/>
      </rPr>
      <t>新建日处理能力</t>
    </r>
    <r>
      <rPr>
        <sz val="11"/>
        <rFont val="Times New Roman"/>
        <charset val="134"/>
      </rPr>
      <t>200</t>
    </r>
    <r>
      <rPr>
        <sz val="11"/>
        <rFont val="宋体"/>
        <charset val="134"/>
      </rPr>
      <t>立方米一体化水厂</t>
    </r>
    <r>
      <rPr>
        <sz val="11"/>
        <rFont val="Times New Roman"/>
        <charset val="134"/>
      </rPr>
      <t>1</t>
    </r>
    <r>
      <rPr>
        <sz val="11"/>
        <rFont val="宋体"/>
        <charset val="134"/>
      </rPr>
      <t>座，配置电解法全自动次氯酸钠发生器</t>
    </r>
    <r>
      <rPr>
        <sz val="11"/>
        <rFont val="Times New Roman"/>
        <charset val="134"/>
      </rPr>
      <t>1</t>
    </r>
    <r>
      <rPr>
        <sz val="11"/>
        <rFont val="宋体"/>
        <charset val="134"/>
      </rPr>
      <t>台套、</t>
    </r>
    <r>
      <rPr>
        <sz val="11"/>
        <rFont val="Times New Roman"/>
        <charset val="134"/>
      </rPr>
      <t>304</t>
    </r>
    <r>
      <rPr>
        <sz val="11"/>
        <rFont val="宋体"/>
        <charset val="134"/>
      </rPr>
      <t>不锈钢清水池</t>
    </r>
    <r>
      <rPr>
        <sz val="11"/>
        <rFont val="Times New Roman"/>
        <charset val="134"/>
      </rPr>
      <t>1</t>
    </r>
    <r>
      <rPr>
        <sz val="11"/>
        <rFont val="宋体"/>
        <charset val="134"/>
      </rPr>
      <t>座容积</t>
    </r>
    <r>
      <rPr>
        <sz val="11"/>
        <rFont val="Times New Roman"/>
        <charset val="134"/>
      </rPr>
      <t>50</t>
    </r>
    <r>
      <rPr>
        <sz val="11"/>
        <rFont val="宋体"/>
        <charset val="134"/>
      </rPr>
      <t>立方米。新建输配水管网</t>
    </r>
    <r>
      <rPr>
        <sz val="11"/>
        <rFont val="Times New Roman"/>
        <charset val="134"/>
      </rPr>
      <t>15</t>
    </r>
    <r>
      <rPr>
        <sz val="11"/>
        <rFont val="宋体"/>
        <charset val="134"/>
      </rPr>
      <t>公里。</t>
    </r>
  </si>
  <si>
    <r>
      <rPr>
        <sz val="11"/>
        <rFont val="宋体"/>
        <charset val="134"/>
      </rPr>
      <t>丰都县</t>
    </r>
    <r>
      <rPr>
        <sz val="11"/>
        <rFont val="Times New Roman"/>
        <charset val="134"/>
      </rPr>
      <t>2022</t>
    </r>
    <r>
      <rPr>
        <sz val="11"/>
        <rFont val="宋体"/>
        <charset val="134"/>
      </rPr>
      <t>年度（龙孔镇）农村供水保障工程</t>
    </r>
  </si>
  <si>
    <r>
      <rPr>
        <sz val="11"/>
        <rFont val="宋体"/>
        <charset val="134"/>
      </rPr>
      <t>改扩建配水管网</t>
    </r>
    <r>
      <rPr>
        <sz val="11"/>
        <rFont val="Times New Roman"/>
        <charset val="134"/>
      </rPr>
      <t>9.97</t>
    </r>
    <r>
      <rPr>
        <sz val="11"/>
        <rFont val="宋体"/>
        <charset val="134"/>
      </rPr>
      <t>公里及配套设施。</t>
    </r>
  </si>
  <si>
    <r>
      <rPr>
        <sz val="11"/>
        <rFont val="宋体"/>
        <charset val="134"/>
      </rPr>
      <t>丰都县</t>
    </r>
    <r>
      <rPr>
        <sz val="11"/>
        <rFont val="Times New Roman"/>
        <charset val="134"/>
      </rPr>
      <t>2023</t>
    </r>
    <r>
      <rPr>
        <sz val="11"/>
        <rFont val="宋体"/>
        <charset val="134"/>
      </rPr>
      <t>年度高家镇农村供水保障工程</t>
    </r>
  </si>
  <si>
    <r>
      <rPr>
        <sz val="11"/>
        <rFont val="宋体"/>
        <charset val="134"/>
      </rPr>
      <t>新建超滤一体化设施设备</t>
    </r>
    <r>
      <rPr>
        <sz val="11"/>
        <rFont val="Times New Roman"/>
        <charset val="134"/>
      </rPr>
      <t>1</t>
    </r>
    <r>
      <rPr>
        <sz val="11"/>
        <rFont val="宋体"/>
        <charset val="134"/>
      </rPr>
      <t>台套（日处理能力</t>
    </r>
    <r>
      <rPr>
        <sz val="11"/>
        <rFont val="Times New Roman"/>
        <charset val="134"/>
      </rPr>
      <t>500</t>
    </r>
    <r>
      <rPr>
        <sz val="11"/>
        <rFont val="宋体"/>
        <charset val="134"/>
      </rPr>
      <t>立方米），敷设配水管网</t>
    </r>
    <r>
      <rPr>
        <sz val="11"/>
        <rFont val="Times New Roman"/>
        <charset val="134"/>
      </rPr>
      <t>97</t>
    </r>
    <r>
      <rPr>
        <sz val="11"/>
        <rFont val="宋体"/>
        <charset val="134"/>
      </rPr>
      <t>公里，以及调节池</t>
    </r>
    <r>
      <rPr>
        <sz val="11"/>
        <rFont val="Times New Roman"/>
        <charset val="134"/>
      </rPr>
      <t>5</t>
    </r>
    <r>
      <rPr>
        <sz val="11"/>
        <rFont val="宋体"/>
        <charset val="134"/>
      </rPr>
      <t>座。</t>
    </r>
  </si>
  <si>
    <r>
      <rPr>
        <sz val="11"/>
        <rFont val="宋体"/>
        <charset val="134"/>
      </rPr>
      <t>合同金额</t>
    </r>
    <r>
      <rPr>
        <sz val="11"/>
        <rFont val="Times New Roman"/>
        <charset val="134"/>
      </rPr>
      <t>109.770522</t>
    </r>
  </si>
  <si>
    <r>
      <rPr>
        <sz val="11"/>
        <rFont val="宋体"/>
        <charset val="134"/>
      </rPr>
      <t>丰都县</t>
    </r>
    <r>
      <rPr>
        <sz val="11"/>
        <rFont val="Times New Roman"/>
        <charset val="134"/>
      </rPr>
      <t>2023</t>
    </r>
    <r>
      <rPr>
        <sz val="11"/>
        <rFont val="宋体"/>
        <charset val="134"/>
      </rPr>
      <t>年度湛普镇农村供水保障工程</t>
    </r>
  </si>
  <si>
    <r>
      <rPr>
        <sz val="11"/>
        <rFont val="宋体"/>
        <charset val="134"/>
      </rPr>
      <t>新建一体化超滤膜净水设施</t>
    </r>
    <r>
      <rPr>
        <sz val="11"/>
        <rFont val="Times New Roman"/>
        <charset val="134"/>
      </rPr>
      <t>1</t>
    </r>
    <r>
      <rPr>
        <sz val="11"/>
        <rFont val="宋体"/>
        <charset val="134"/>
      </rPr>
      <t>台套（日处理能力</t>
    </r>
    <r>
      <rPr>
        <sz val="11"/>
        <rFont val="Times New Roman"/>
        <charset val="134"/>
      </rPr>
      <t>50</t>
    </r>
    <r>
      <rPr>
        <sz val="11"/>
        <rFont val="宋体"/>
        <charset val="134"/>
      </rPr>
      <t>立方米）、</t>
    </r>
    <r>
      <rPr>
        <sz val="11"/>
        <rFont val="Times New Roman"/>
        <charset val="134"/>
      </rPr>
      <t>304</t>
    </r>
    <r>
      <rPr>
        <sz val="11"/>
        <rFont val="宋体"/>
        <charset val="134"/>
      </rPr>
      <t>不锈钢清水池</t>
    </r>
    <r>
      <rPr>
        <sz val="11"/>
        <rFont val="Times New Roman"/>
        <charset val="134"/>
      </rPr>
      <t>1</t>
    </r>
    <r>
      <rPr>
        <sz val="11"/>
        <rFont val="宋体"/>
        <charset val="134"/>
      </rPr>
      <t>座以及输配水管网</t>
    </r>
    <r>
      <rPr>
        <sz val="11"/>
        <rFont val="Times New Roman"/>
        <charset val="134"/>
      </rPr>
      <t>7.9</t>
    </r>
    <r>
      <rPr>
        <sz val="11"/>
        <rFont val="宋体"/>
        <charset val="134"/>
      </rPr>
      <t>公里和配套设施。</t>
    </r>
  </si>
  <si>
    <r>
      <rPr>
        <sz val="11"/>
        <rFont val="宋体"/>
        <charset val="134"/>
      </rPr>
      <t>丰都县</t>
    </r>
    <r>
      <rPr>
        <sz val="11"/>
        <rFont val="Times New Roman"/>
        <charset val="134"/>
      </rPr>
      <t>2023</t>
    </r>
    <r>
      <rPr>
        <sz val="11"/>
        <rFont val="宋体"/>
        <charset val="134"/>
      </rPr>
      <t>年度兴义镇农村供水保障工程</t>
    </r>
  </si>
  <si>
    <r>
      <rPr>
        <sz val="11"/>
        <rFont val="宋体"/>
        <charset val="134"/>
      </rPr>
      <t>整治水源工程</t>
    </r>
    <r>
      <rPr>
        <sz val="11"/>
        <rFont val="Times New Roman"/>
        <charset val="134"/>
      </rPr>
      <t>4</t>
    </r>
    <r>
      <rPr>
        <sz val="11"/>
        <rFont val="宋体"/>
        <charset val="134"/>
      </rPr>
      <t>座，新建提升泵站</t>
    </r>
    <r>
      <rPr>
        <sz val="11"/>
        <rFont val="Times New Roman"/>
        <charset val="134"/>
      </rPr>
      <t>1</t>
    </r>
    <r>
      <rPr>
        <sz val="11"/>
        <rFont val="宋体"/>
        <charset val="134"/>
      </rPr>
      <t>座，输配水管网</t>
    </r>
    <r>
      <rPr>
        <sz val="11"/>
        <rFont val="Times New Roman"/>
        <charset val="134"/>
      </rPr>
      <t>4</t>
    </r>
    <r>
      <rPr>
        <sz val="11"/>
        <rFont val="宋体"/>
        <charset val="134"/>
      </rPr>
      <t>公里及配套设施。</t>
    </r>
  </si>
  <si>
    <r>
      <rPr>
        <sz val="11"/>
        <rFont val="宋体"/>
        <charset val="134"/>
      </rPr>
      <t>丰都县</t>
    </r>
    <r>
      <rPr>
        <sz val="11"/>
        <rFont val="Times New Roman"/>
        <charset val="134"/>
      </rPr>
      <t>2023</t>
    </r>
    <r>
      <rPr>
        <sz val="11"/>
        <rFont val="宋体"/>
        <charset val="134"/>
      </rPr>
      <t>年度三建乡农村供水保障工程</t>
    </r>
  </si>
  <si>
    <r>
      <rPr>
        <sz val="11"/>
        <rFont val="宋体"/>
        <charset val="134"/>
      </rPr>
      <t>改扩建输水管网</t>
    </r>
    <r>
      <rPr>
        <sz val="11"/>
        <rFont val="Times New Roman"/>
        <charset val="134"/>
      </rPr>
      <t>1.5</t>
    </r>
    <r>
      <rPr>
        <sz val="11"/>
        <rFont val="宋体"/>
        <charset val="134"/>
      </rPr>
      <t>公里，配水管网</t>
    </r>
    <r>
      <rPr>
        <sz val="11"/>
        <rFont val="Times New Roman"/>
        <charset val="134"/>
      </rPr>
      <t>19</t>
    </r>
    <r>
      <rPr>
        <sz val="11"/>
        <rFont val="宋体"/>
        <charset val="134"/>
      </rPr>
      <t>公里，以及保障水源安全、水质安全的防护设施。</t>
    </r>
  </si>
  <si>
    <r>
      <rPr>
        <sz val="11"/>
        <rFont val="宋体"/>
        <charset val="134"/>
      </rPr>
      <t>丰都县</t>
    </r>
    <r>
      <rPr>
        <sz val="11"/>
        <rFont val="Times New Roman"/>
        <charset val="134"/>
      </rPr>
      <t>2023</t>
    </r>
    <r>
      <rPr>
        <sz val="11"/>
        <rFont val="宋体"/>
        <charset val="134"/>
      </rPr>
      <t>年度南天湖镇农村供水保障工程</t>
    </r>
  </si>
  <si>
    <r>
      <rPr>
        <sz val="11"/>
        <rFont val="宋体"/>
        <charset val="134"/>
      </rPr>
      <t>从沱沱坝水厂管网延伸，敷设配水管网</t>
    </r>
    <r>
      <rPr>
        <sz val="11"/>
        <rFont val="Times New Roman"/>
        <charset val="134"/>
      </rPr>
      <t>35</t>
    </r>
    <r>
      <rPr>
        <sz val="11"/>
        <rFont val="宋体"/>
        <charset val="134"/>
      </rPr>
      <t>公里，新建调节调压池</t>
    </r>
    <r>
      <rPr>
        <sz val="11"/>
        <rFont val="Times New Roman"/>
        <charset val="134"/>
      </rPr>
      <t>16</t>
    </r>
    <r>
      <rPr>
        <sz val="11"/>
        <rFont val="宋体"/>
        <charset val="134"/>
      </rPr>
      <t>座。</t>
    </r>
  </si>
  <si>
    <r>
      <rPr>
        <sz val="11"/>
        <rFont val="宋体"/>
        <charset val="134"/>
      </rPr>
      <t>丰都县</t>
    </r>
    <r>
      <rPr>
        <sz val="11"/>
        <rFont val="Times New Roman"/>
        <charset val="134"/>
      </rPr>
      <t>2023</t>
    </r>
    <r>
      <rPr>
        <sz val="11"/>
        <rFont val="宋体"/>
        <charset val="134"/>
      </rPr>
      <t>年度武平镇农村供水保障工程</t>
    </r>
  </si>
  <si>
    <r>
      <rPr>
        <sz val="11"/>
        <rFont val="宋体"/>
        <charset val="134"/>
      </rPr>
      <t>整治水源地</t>
    </r>
    <r>
      <rPr>
        <sz val="11"/>
        <rFont val="Times New Roman"/>
        <charset val="134"/>
      </rPr>
      <t>1</t>
    </r>
    <r>
      <rPr>
        <sz val="11"/>
        <rFont val="宋体"/>
        <charset val="134"/>
      </rPr>
      <t>处和借水堰</t>
    </r>
    <r>
      <rPr>
        <sz val="11"/>
        <rFont val="Times New Roman"/>
        <charset val="134"/>
      </rPr>
      <t>1</t>
    </r>
    <r>
      <rPr>
        <sz val="11"/>
        <rFont val="宋体"/>
        <charset val="134"/>
      </rPr>
      <t>处，新建规模化水厂</t>
    </r>
    <r>
      <rPr>
        <sz val="11"/>
        <rFont val="Times New Roman"/>
        <charset val="134"/>
      </rPr>
      <t>1</t>
    </r>
    <r>
      <rPr>
        <sz val="11"/>
        <rFont val="宋体"/>
        <charset val="134"/>
      </rPr>
      <t>座以及输配水管网</t>
    </r>
    <r>
      <rPr>
        <sz val="11"/>
        <rFont val="Times New Roman"/>
        <charset val="134"/>
      </rPr>
      <t>34.5</t>
    </r>
    <r>
      <rPr>
        <sz val="11"/>
        <rFont val="宋体"/>
        <charset val="134"/>
      </rPr>
      <t>公里。</t>
    </r>
  </si>
  <si>
    <r>
      <rPr>
        <sz val="11"/>
        <rFont val="宋体"/>
        <charset val="134"/>
      </rPr>
      <t>丰都县</t>
    </r>
    <r>
      <rPr>
        <sz val="11"/>
        <rFont val="Times New Roman"/>
        <charset val="134"/>
      </rPr>
      <t>2023</t>
    </r>
    <r>
      <rPr>
        <sz val="11"/>
        <rFont val="宋体"/>
        <charset val="134"/>
      </rPr>
      <t>年度三合街道农村供水保障工程</t>
    </r>
  </si>
  <si>
    <r>
      <rPr>
        <sz val="11"/>
        <rFont val="宋体"/>
        <charset val="134"/>
      </rPr>
      <t>新建泵站</t>
    </r>
    <r>
      <rPr>
        <sz val="11"/>
        <rFont val="Times New Roman"/>
        <charset val="134"/>
      </rPr>
      <t>2</t>
    </r>
    <r>
      <rPr>
        <sz val="11"/>
        <rFont val="宋体"/>
        <charset val="134"/>
      </rPr>
      <t>座、</t>
    </r>
    <r>
      <rPr>
        <sz val="11"/>
        <rFont val="Times New Roman"/>
        <charset val="134"/>
      </rPr>
      <t>304</t>
    </r>
    <r>
      <rPr>
        <sz val="11"/>
        <rFont val="宋体"/>
        <charset val="134"/>
      </rPr>
      <t>不锈钢高位水池</t>
    </r>
    <r>
      <rPr>
        <sz val="11"/>
        <rFont val="Times New Roman"/>
        <charset val="134"/>
      </rPr>
      <t>3</t>
    </r>
    <r>
      <rPr>
        <sz val="11"/>
        <rFont val="宋体"/>
        <charset val="134"/>
      </rPr>
      <t>座，敷设配水管网</t>
    </r>
    <r>
      <rPr>
        <sz val="11"/>
        <rFont val="Times New Roman"/>
        <charset val="134"/>
      </rPr>
      <t>45</t>
    </r>
    <r>
      <rPr>
        <sz val="11"/>
        <rFont val="宋体"/>
        <charset val="134"/>
      </rPr>
      <t>公里以及计量设施设备。</t>
    </r>
  </si>
  <si>
    <r>
      <rPr>
        <sz val="11"/>
        <rFont val="宋体"/>
        <charset val="134"/>
      </rPr>
      <t>丰都县</t>
    </r>
    <r>
      <rPr>
        <sz val="11"/>
        <rFont val="Times New Roman"/>
        <charset val="134"/>
      </rPr>
      <t>2023</t>
    </r>
    <r>
      <rPr>
        <sz val="11"/>
        <rFont val="宋体"/>
        <charset val="134"/>
      </rPr>
      <t>年度包鸾镇红花坡村农村供水保障工程</t>
    </r>
  </si>
  <si>
    <r>
      <rPr>
        <sz val="11"/>
        <rFont val="宋体"/>
        <charset val="134"/>
      </rPr>
      <t>新建</t>
    </r>
    <r>
      <rPr>
        <sz val="11"/>
        <rFont val="Times New Roman"/>
        <charset val="134"/>
      </rPr>
      <t>500</t>
    </r>
    <r>
      <rPr>
        <sz val="11"/>
        <rFont val="宋体"/>
        <charset val="134"/>
      </rPr>
      <t>立方米水池</t>
    </r>
    <r>
      <rPr>
        <sz val="11"/>
        <rFont val="Times New Roman"/>
        <charset val="134"/>
      </rPr>
      <t>1</t>
    </r>
    <r>
      <rPr>
        <sz val="11"/>
        <rFont val="宋体"/>
        <charset val="134"/>
      </rPr>
      <t>座，延伸管网</t>
    </r>
    <r>
      <rPr>
        <sz val="11"/>
        <rFont val="Times New Roman"/>
        <charset val="134"/>
      </rPr>
      <t>10</t>
    </r>
    <r>
      <rPr>
        <sz val="11"/>
        <rFont val="宋体"/>
        <charset val="134"/>
      </rPr>
      <t>公里。</t>
    </r>
  </si>
  <si>
    <r>
      <rPr>
        <sz val="11"/>
        <rFont val="宋体"/>
        <charset val="134"/>
      </rPr>
      <t>丰都县</t>
    </r>
    <r>
      <rPr>
        <sz val="11"/>
        <rFont val="Times New Roman"/>
        <charset val="134"/>
      </rPr>
      <t>2023</t>
    </r>
    <r>
      <rPr>
        <sz val="11"/>
        <rFont val="宋体"/>
        <charset val="134"/>
      </rPr>
      <t>年度仁沙镇仁寿村农村供水保障工程</t>
    </r>
  </si>
  <si>
    <r>
      <rPr>
        <sz val="11"/>
        <rFont val="宋体"/>
        <charset val="134"/>
      </rPr>
      <t>整治水源地</t>
    </r>
    <r>
      <rPr>
        <sz val="11"/>
        <rFont val="Times New Roman"/>
        <charset val="134"/>
      </rPr>
      <t>1</t>
    </r>
    <r>
      <rPr>
        <sz val="11"/>
        <rFont val="宋体"/>
        <charset val="134"/>
      </rPr>
      <t>处，新建标准化供水工程</t>
    </r>
    <r>
      <rPr>
        <sz val="11"/>
        <rFont val="Times New Roman"/>
        <charset val="134"/>
      </rPr>
      <t>1</t>
    </r>
    <r>
      <rPr>
        <sz val="11"/>
        <rFont val="宋体"/>
        <charset val="134"/>
      </rPr>
      <t>处，输配水管网</t>
    </r>
    <r>
      <rPr>
        <sz val="11"/>
        <rFont val="Times New Roman"/>
        <charset val="134"/>
      </rPr>
      <t>28</t>
    </r>
    <r>
      <rPr>
        <sz val="11"/>
        <rFont val="宋体"/>
        <charset val="134"/>
      </rPr>
      <t>公里。</t>
    </r>
  </si>
  <si>
    <t>丰都县虎威镇冲口水库水源修复工程</t>
  </si>
  <si>
    <t>综合治理冲口水库水源地。</t>
  </si>
  <si>
    <t>丰都县保合镇备用水源建设工程</t>
  </si>
  <si>
    <r>
      <rPr>
        <sz val="11"/>
        <rFont val="宋体"/>
        <charset val="134"/>
      </rPr>
      <t>综合治理备用水源</t>
    </r>
    <r>
      <rPr>
        <sz val="11"/>
        <rFont val="Times New Roman"/>
        <charset val="134"/>
      </rPr>
      <t>2</t>
    </r>
    <r>
      <rPr>
        <sz val="11"/>
        <rFont val="宋体"/>
        <charset val="134"/>
      </rPr>
      <t>处，以及借水渠</t>
    </r>
    <r>
      <rPr>
        <sz val="11"/>
        <rFont val="Times New Roman"/>
        <charset val="134"/>
      </rPr>
      <t>1</t>
    </r>
    <r>
      <rPr>
        <sz val="11"/>
        <rFont val="宋体"/>
        <charset val="134"/>
      </rPr>
      <t>处。</t>
    </r>
  </si>
  <si>
    <r>
      <rPr>
        <sz val="11"/>
        <rFont val="宋体"/>
        <charset val="134"/>
      </rPr>
      <t>丰都县</t>
    </r>
    <r>
      <rPr>
        <sz val="11"/>
        <rFont val="Times New Roman"/>
        <charset val="134"/>
      </rPr>
      <t>2023</t>
    </r>
    <r>
      <rPr>
        <sz val="11"/>
        <rFont val="宋体"/>
        <charset val="134"/>
      </rPr>
      <t>年度包鸾镇产业需水完善工程</t>
    </r>
  </si>
  <si>
    <r>
      <rPr>
        <sz val="11"/>
        <rFont val="宋体"/>
        <charset val="134"/>
      </rPr>
      <t>防渗治理末级渠道</t>
    </r>
    <r>
      <rPr>
        <sz val="11"/>
        <rFont val="Times New Roman"/>
        <charset val="134"/>
      </rPr>
      <t>4.5</t>
    </r>
    <r>
      <rPr>
        <sz val="11"/>
        <rFont val="宋体"/>
        <charset val="134"/>
      </rPr>
      <t>公里。</t>
    </r>
  </si>
  <si>
    <r>
      <rPr>
        <sz val="11"/>
        <rFont val="宋体"/>
        <charset val="134"/>
      </rPr>
      <t>丰都县</t>
    </r>
    <r>
      <rPr>
        <sz val="11"/>
        <rFont val="Times New Roman"/>
        <charset val="134"/>
      </rPr>
      <t>2023</t>
    </r>
    <r>
      <rPr>
        <sz val="11"/>
        <rFont val="宋体"/>
        <charset val="134"/>
      </rPr>
      <t>年度保合镇产业需水完善工程</t>
    </r>
  </si>
  <si>
    <r>
      <rPr>
        <sz val="11"/>
        <rFont val="宋体"/>
        <charset val="134"/>
      </rPr>
      <t>综合治理山坪塘</t>
    </r>
    <r>
      <rPr>
        <sz val="11"/>
        <rFont val="Times New Roman"/>
        <charset val="134"/>
      </rPr>
      <t>2</t>
    </r>
    <r>
      <rPr>
        <sz val="11"/>
        <rFont val="宋体"/>
        <charset val="134"/>
      </rPr>
      <t>口。</t>
    </r>
  </si>
  <si>
    <r>
      <rPr>
        <sz val="11"/>
        <rFont val="宋体"/>
        <charset val="134"/>
      </rPr>
      <t>丰都县</t>
    </r>
    <r>
      <rPr>
        <sz val="11"/>
        <rFont val="Times New Roman"/>
        <charset val="134"/>
      </rPr>
      <t>2023</t>
    </r>
    <r>
      <rPr>
        <sz val="11"/>
        <rFont val="宋体"/>
        <charset val="134"/>
      </rPr>
      <t>年度仙女湖镇产业需水完善工程</t>
    </r>
  </si>
  <si>
    <r>
      <rPr>
        <sz val="11"/>
        <rFont val="宋体"/>
        <charset val="134"/>
      </rPr>
      <t>新建蓄水池</t>
    </r>
    <r>
      <rPr>
        <sz val="11"/>
        <rFont val="Times New Roman"/>
        <charset val="134"/>
      </rPr>
      <t>3</t>
    </r>
    <r>
      <rPr>
        <sz val="11"/>
        <rFont val="宋体"/>
        <charset val="134"/>
      </rPr>
      <t>口。</t>
    </r>
  </si>
  <si>
    <r>
      <rPr>
        <sz val="11"/>
        <rFont val="宋体"/>
        <charset val="134"/>
      </rPr>
      <t>丰都县</t>
    </r>
    <r>
      <rPr>
        <sz val="11"/>
        <rFont val="Times New Roman"/>
        <charset val="134"/>
      </rPr>
      <t>2023</t>
    </r>
    <r>
      <rPr>
        <sz val="11"/>
        <rFont val="宋体"/>
        <charset val="134"/>
      </rPr>
      <t>年度高家镇产业需水完善工程</t>
    </r>
  </si>
  <si>
    <r>
      <rPr>
        <sz val="11"/>
        <rFont val="宋体"/>
        <charset val="134"/>
      </rPr>
      <t>综合治理山坪塘</t>
    </r>
    <r>
      <rPr>
        <sz val="11"/>
        <rFont val="Times New Roman"/>
        <charset val="134"/>
      </rPr>
      <t>8</t>
    </r>
    <r>
      <rPr>
        <sz val="11"/>
        <rFont val="宋体"/>
        <charset val="134"/>
      </rPr>
      <t>口。</t>
    </r>
  </si>
  <si>
    <r>
      <rPr>
        <sz val="11"/>
        <rFont val="宋体"/>
        <charset val="134"/>
      </rPr>
      <t>丰都县</t>
    </r>
    <r>
      <rPr>
        <sz val="11"/>
        <rFont val="Times New Roman"/>
        <charset val="134"/>
      </rPr>
      <t>2023</t>
    </r>
    <r>
      <rPr>
        <sz val="11"/>
        <rFont val="宋体"/>
        <charset val="134"/>
      </rPr>
      <t>年度许明寺镇产业需水完善工程</t>
    </r>
  </si>
  <si>
    <t>坪桥村</t>
  </si>
  <si>
    <r>
      <rPr>
        <sz val="11"/>
        <rFont val="宋体"/>
        <charset val="134"/>
      </rPr>
      <t>新建蓄水池</t>
    </r>
    <r>
      <rPr>
        <sz val="11"/>
        <rFont val="Times New Roman"/>
        <charset val="134"/>
      </rPr>
      <t>15</t>
    </r>
    <r>
      <rPr>
        <sz val="11"/>
        <rFont val="宋体"/>
        <charset val="134"/>
      </rPr>
      <t>口，敷设肥水一体化微滴灌管网</t>
    </r>
    <r>
      <rPr>
        <sz val="11"/>
        <rFont val="Times New Roman"/>
        <charset val="134"/>
      </rPr>
      <t>15</t>
    </r>
    <r>
      <rPr>
        <sz val="11"/>
        <rFont val="宋体"/>
        <charset val="134"/>
      </rPr>
      <t>公里。</t>
    </r>
  </si>
  <si>
    <r>
      <rPr>
        <sz val="11"/>
        <rFont val="宋体"/>
        <charset val="134"/>
      </rPr>
      <t>丰都县</t>
    </r>
    <r>
      <rPr>
        <sz val="11"/>
        <rFont val="Times New Roman"/>
        <charset val="134"/>
      </rPr>
      <t>2023</t>
    </r>
    <r>
      <rPr>
        <sz val="11"/>
        <rFont val="宋体"/>
        <charset val="134"/>
      </rPr>
      <t>年度虎威镇产业需水完善工程</t>
    </r>
  </si>
  <si>
    <r>
      <rPr>
        <sz val="11"/>
        <rFont val="宋体"/>
        <charset val="134"/>
      </rPr>
      <t>综合治理山坪塘</t>
    </r>
    <r>
      <rPr>
        <sz val="11"/>
        <rFont val="Times New Roman"/>
        <charset val="134"/>
      </rPr>
      <t>1</t>
    </r>
    <r>
      <rPr>
        <sz val="11"/>
        <rFont val="宋体"/>
        <charset val="134"/>
      </rPr>
      <t>口。</t>
    </r>
  </si>
  <si>
    <r>
      <rPr>
        <sz val="11"/>
        <rFont val="宋体"/>
        <charset val="134"/>
      </rPr>
      <t>丰都县</t>
    </r>
    <r>
      <rPr>
        <sz val="11"/>
        <rFont val="Times New Roman"/>
        <charset val="134"/>
      </rPr>
      <t>2023</t>
    </r>
    <r>
      <rPr>
        <sz val="11"/>
        <rFont val="宋体"/>
        <charset val="134"/>
      </rPr>
      <t>年度高家镇葡萄产业需水完善工程</t>
    </r>
  </si>
  <si>
    <r>
      <rPr>
        <sz val="11"/>
        <rFont val="宋体"/>
        <charset val="134"/>
      </rPr>
      <t>敷设肥水一体化微滴灌管网</t>
    </r>
    <r>
      <rPr>
        <sz val="11"/>
        <rFont val="Times New Roman"/>
        <charset val="134"/>
      </rPr>
      <t>5</t>
    </r>
    <r>
      <rPr>
        <sz val="11"/>
        <rFont val="宋体"/>
        <charset val="134"/>
      </rPr>
      <t>公里。</t>
    </r>
  </si>
  <si>
    <t>江池镇南洋村桃梨园基础设施配套项目</t>
  </si>
  <si>
    <r>
      <rPr>
        <sz val="11"/>
        <rFont val="宋体"/>
        <charset val="134"/>
      </rPr>
      <t>新建蓄水池</t>
    </r>
    <r>
      <rPr>
        <sz val="11"/>
        <rFont val="Times New Roman"/>
        <charset val="134"/>
      </rPr>
      <t>1</t>
    </r>
    <r>
      <rPr>
        <sz val="11"/>
        <rFont val="宋体"/>
        <charset val="134"/>
      </rPr>
      <t>口，整治水池</t>
    </r>
    <r>
      <rPr>
        <sz val="11"/>
        <rFont val="Times New Roman"/>
        <charset val="134"/>
      </rPr>
      <t>1</t>
    </r>
    <r>
      <rPr>
        <sz val="11"/>
        <rFont val="宋体"/>
        <charset val="134"/>
      </rPr>
      <t>座，敷设输配水管网</t>
    </r>
    <r>
      <rPr>
        <sz val="11"/>
        <rFont val="Times New Roman"/>
        <charset val="134"/>
      </rPr>
      <t>3</t>
    </r>
    <r>
      <rPr>
        <sz val="11"/>
        <rFont val="宋体"/>
        <charset val="134"/>
      </rPr>
      <t>公里。</t>
    </r>
  </si>
  <si>
    <t>三元神潭整治</t>
  </si>
  <si>
    <t>整治深沟子流域拦河坝，确保防洪安全。</t>
  </si>
  <si>
    <t>丰都县社坛镇踏水桥烂泥沟水毁项目</t>
  </si>
  <si>
    <r>
      <rPr>
        <sz val="11"/>
        <rFont val="宋体"/>
        <charset val="134"/>
      </rPr>
      <t>整治水毁设施</t>
    </r>
    <r>
      <rPr>
        <sz val="11"/>
        <rFont val="Times New Roman"/>
        <charset val="134"/>
      </rPr>
      <t>1</t>
    </r>
    <r>
      <rPr>
        <sz val="11"/>
        <rFont val="宋体"/>
        <charset val="134"/>
      </rPr>
      <t>处。</t>
    </r>
  </si>
  <si>
    <t>丰都县包鸾河飞仙洞河道治理工程</t>
  </si>
  <si>
    <r>
      <rPr>
        <sz val="11"/>
        <rFont val="宋体"/>
        <charset val="134"/>
      </rPr>
      <t>综合治理河道长度</t>
    </r>
    <r>
      <rPr>
        <sz val="11"/>
        <rFont val="Times New Roman"/>
        <charset val="134"/>
      </rPr>
      <t>1</t>
    </r>
    <r>
      <rPr>
        <sz val="11"/>
        <rFont val="宋体"/>
        <charset val="134"/>
      </rPr>
      <t>公里。</t>
    </r>
  </si>
  <si>
    <t>龙孔镇孙家冲水库除险加固工程</t>
  </si>
  <si>
    <r>
      <rPr>
        <sz val="11"/>
        <rFont val="宋体"/>
        <charset val="134"/>
      </rPr>
      <t>除险加固小型水库</t>
    </r>
    <r>
      <rPr>
        <sz val="11"/>
        <rFont val="Times New Roman"/>
        <charset val="134"/>
      </rPr>
      <t>1</t>
    </r>
    <r>
      <rPr>
        <sz val="11"/>
        <rFont val="宋体"/>
        <charset val="134"/>
      </rPr>
      <t>座。</t>
    </r>
  </si>
  <si>
    <t>丰都县龙河镇皮家场村杨泥湾山坪塘治理工程</t>
  </si>
  <si>
    <t>整治放水设施，消除溃坝安全风险。</t>
  </si>
  <si>
    <t>村级供水运行维护</t>
  </si>
  <si>
    <r>
      <rPr>
        <sz val="11"/>
        <rFont val="Times New Roman"/>
        <charset val="134"/>
      </rPr>
      <t>30</t>
    </r>
    <r>
      <rPr>
        <sz val="11"/>
        <rFont val="宋体"/>
        <charset val="134"/>
      </rPr>
      <t>个乡镇街道</t>
    </r>
  </si>
  <si>
    <t>对标对表市委市政府对县委县政府巩固拓展脱贫攻坚成果同乡村振兴有效衔接考核细则，落实2023年度农村供水保障措施，实现有人管、有钱管、有制度管和专业化管，创建市县“四管”示范工程，确保农村供水保障工程发挥效益，水质达标。</t>
  </si>
  <si>
    <t>丰都县竹田湾抗旱应急水源工程</t>
  </si>
  <si>
    <t>农发集团</t>
  </si>
  <si>
    <r>
      <rPr>
        <sz val="11"/>
        <rFont val="宋体"/>
        <charset val="134"/>
      </rPr>
      <t>大坝填筑，完成投资</t>
    </r>
    <r>
      <rPr>
        <sz val="11"/>
        <rFont val="Times New Roman"/>
        <charset val="134"/>
      </rPr>
      <t>4000</t>
    </r>
    <r>
      <rPr>
        <sz val="11"/>
        <rFont val="宋体"/>
        <charset val="134"/>
      </rPr>
      <t>万元</t>
    </r>
  </si>
  <si>
    <r>
      <rPr>
        <sz val="11"/>
        <rFont val="宋体"/>
        <charset val="134"/>
      </rPr>
      <t>渝财债</t>
    </r>
    <r>
      <rPr>
        <sz val="11"/>
        <rFont val="Times New Roman"/>
        <charset val="134"/>
      </rPr>
      <t>[2022]35</t>
    </r>
    <r>
      <rPr>
        <sz val="11"/>
        <rFont val="宋体"/>
        <charset val="134"/>
      </rPr>
      <t>号</t>
    </r>
  </si>
  <si>
    <t>丰都县小月坝水源工程</t>
  </si>
  <si>
    <t>丰都县水利投资有限公司</t>
  </si>
  <si>
    <r>
      <rPr>
        <sz val="11"/>
        <rFont val="宋体"/>
        <charset val="134"/>
      </rPr>
      <t>完成投资</t>
    </r>
    <r>
      <rPr>
        <sz val="11"/>
        <rFont val="Times New Roman"/>
        <charset val="134"/>
      </rPr>
      <t>6000</t>
    </r>
    <r>
      <rPr>
        <sz val="11"/>
        <rFont val="宋体"/>
        <charset val="134"/>
      </rPr>
      <t>万元。</t>
    </r>
  </si>
  <si>
    <t>丰都县茶沟子水源工程</t>
  </si>
  <si>
    <t>主体工程基本完工，灌区工程基本完工。</t>
  </si>
  <si>
    <r>
      <rPr>
        <sz val="11"/>
        <rFont val="Times New Roman"/>
        <charset val="134"/>
      </rPr>
      <t>2023</t>
    </r>
    <r>
      <rPr>
        <sz val="11"/>
        <rFont val="宋体"/>
        <charset val="134"/>
      </rPr>
      <t>年包鸾镇花木基地河堤整治</t>
    </r>
  </si>
  <si>
    <r>
      <rPr>
        <sz val="11"/>
        <rFont val="宋体"/>
        <charset val="134"/>
      </rPr>
      <t>整治河堤护坡（长</t>
    </r>
    <r>
      <rPr>
        <sz val="11"/>
        <rFont val="Times New Roman"/>
        <charset val="134"/>
      </rPr>
      <t>1.6</t>
    </r>
    <r>
      <rPr>
        <sz val="11"/>
        <rFont val="宋体"/>
        <charset val="134"/>
      </rPr>
      <t>公里，宽</t>
    </r>
    <r>
      <rPr>
        <sz val="11"/>
        <rFont val="Times New Roman"/>
        <charset val="134"/>
      </rPr>
      <t>0.5</t>
    </r>
    <r>
      <rPr>
        <sz val="11"/>
        <rFont val="宋体"/>
        <charset val="134"/>
      </rPr>
      <t>米，高</t>
    </r>
    <r>
      <rPr>
        <sz val="11"/>
        <rFont val="Times New Roman"/>
        <charset val="134"/>
      </rPr>
      <t>3</t>
    </r>
    <r>
      <rPr>
        <sz val="11"/>
        <rFont val="宋体"/>
        <charset val="134"/>
      </rPr>
      <t>米）。</t>
    </r>
  </si>
  <si>
    <t>栗子乡四旁绿化项目</t>
  </si>
  <si>
    <t>县林业局</t>
  </si>
  <si>
    <t>栗子乡村居委</t>
  </si>
  <si>
    <t>栗子村道路绿化，公路两侧栽植行道树；村道路农户居住相对集中成片、交通便捷的村落进行绿化。</t>
  </si>
  <si>
    <t>2023.1-2023.12</t>
  </si>
  <si>
    <t>栗子乡笋竹基地管护项目</t>
  </si>
  <si>
    <t>南江村、联合村、金龙寨</t>
  </si>
  <si>
    <r>
      <rPr>
        <sz val="11"/>
        <rFont val="宋体"/>
        <charset val="134"/>
      </rPr>
      <t>对全乡</t>
    </r>
    <r>
      <rPr>
        <sz val="11"/>
        <rFont val="Times New Roman"/>
        <charset val="134"/>
      </rPr>
      <t>3100</t>
    </r>
    <r>
      <rPr>
        <sz val="11"/>
        <rFont val="宋体"/>
        <charset val="134"/>
      </rPr>
      <t>亩笋竹基地进行管护，开展补植补造、管护。</t>
    </r>
  </si>
  <si>
    <t>生产项目</t>
  </si>
  <si>
    <r>
      <rPr>
        <sz val="11"/>
        <rFont val="宋体"/>
        <charset val="134"/>
      </rPr>
      <t>丰都县</t>
    </r>
    <r>
      <rPr>
        <sz val="11"/>
        <rFont val="Times New Roman"/>
        <charset val="134"/>
      </rPr>
      <t>2023</t>
    </r>
    <r>
      <rPr>
        <sz val="11"/>
        <rFont val="宋体"/>
        <charset val="134"/>
      </rPr>
      <t>年林业有害生物防治项目</t>
    </r>
  </si>
  <si>
    <t>楠木林场</t>
  </si>
  <si>
    <t>开展林业有害生物防治</t>
  </si>
  <si>
    <r>
      <rPr>
        <sz val="11"/>
        <rFont val="宋体"/>
        <charset val="134"/>
      </rPr>
      <t>渝财农</t>
    </r>
    <r>
      <rPr>
        <sz val="11"/>
        <rFont val="Times New Roman"/>
        <charset val="134"/>
      </rPr>
      <t xml:space="preserve"> [2022]128</t>
    </r>
    <r>
      <rPr>
        <sz val="11"/>
        <rFont val="宋体"/>
        <charset val="134"/>
      </rPr>
      <t>号</t>
    </r>
  </si>
  <si>
    <r>
      <rPr>
        <sz val="11"/>
        <rFont val="宋体"/>
        <charset val="134"/>
      </rPr>
      <t>渝财农</t>
    </r>
    <r>
      <rPr>
        <sz val="11"/>
        <rFont val="Times New Roman"/>
        <charset val="134"/>
      </rPr>
      <t xml:space="preserve"> [2022]129</t>
    </r>
    <r>
      <rPr>
        <sz val="11"/>
        <rFont val="宋体"/>
        <charset val="134"/>
      </rPr>
      <t>号</t>
    </r>
  </si>
  <si>
    <r>
      <rPr>
        <sz val="11"/>
        <rFont val="宋体"/>
        <charset val="134"/>
      </rPr>
      <t>丰都县</t>
    </r>
    <r>
      <rPr>
        <sz val="11"/>
        <rFont val="Times New Roman"/>
        <charset val="134"/>
      </rPr>
      <t>2023</t>
    </r>
    <r>
      <rPr>
        <sz val="11"/>
        <rFont val="宋体"/>
        <charset val="134"/>
      </rPr>
      <t>年两岸青山</t>
    </r>
    <r>
      <rPr>
        <sz val="11"/>
        <rFont val="Times New Roman"/>
        <charset val="134"/>
      </rPr>
      <t>.</t>
    </r>
    <r>
      <rPr>
        <sz val="11"/>
        <rFont val="宋体"/>
        <charset val="134"/>
      </rPr>
      <t>千里林带项目</t>
    </r>
  </si>
  <si>
    <r>
      <rPr>
        <sz val="11"/>
        <rFont val="宋体"/>
        <charset val="134"/>
      </rPr>
      <t>长江流域相关乡镇</t>
    </r>
    <r>
      <rPr>
        <sz val="11"/>
        <rFont val="Times New Roman"/>
        <charset val="134"/>
      </rPr>
      <t>(</t>
    </r>
    <r>
      <rPr>
        <sz val="11"/>
        <rFont val="宋体"/>
        <charset val="134"/>
      </rPr>
      <t>街道</t>
    </r>
    <r>
      <rPr>
        <sz val="11"/>
        <rFont val="Times New Roman"/>
        <charset val="134"/>
      </rPr>
      <t>)</t>
    </r>
  </si>
  <si>
    <r>
      <rPr>
        <sz val="11"/>
        <rFont val="宋体"/>
        <charset val="134"/>
      </rPr>
      <t>营造林建设</t>
    </r>
    <r>
      <rPr>
        <sz val="11"/>
        <rFont val="Times New Roman"/>
        <charset val="134"/>
      </rPr>
      <t>2.41</t>
    </r>
    <r>
      <rPr>
        <sz val="11"/>
        <rFont val="宋体"/>
        <charset val="134"/>
      </rPr>
      <t>万亩</t>
    </r>
  </si>
  <si>
    <t>2023.1-2024.12</t>
  </si>
  <si>
    <r>
      <rPr>
        <sz val="11"/>
        <rFont val="宋体"/>
        <charset val="134"/>
      </rPr>
      <t>丰都县</t>
    </r>
    <r>
      <rPr>
        <sz val="11"/>
        <rFont val="Times New Roman"/>
        <charset val="134"/>
      </rPr>
      <t>2023</t>
    </r>
    <r>
      <rPr>
        <sz val="11"/>
        <rFont val="宋体"/>
        <charset val="134"/>
      </rPr>
      <t>年森林防火标准检查站及防火物资采购项目</t>
    </r>
  </si>
  <si>
    <r>
      <rPr>
        <sz val="11"/>
        <rFont val="宋体"/>
        <charset val="134"/>
      </rPr>
      <t>县内防火压力大的</t>
    </r>
    <r>
      <rPr>
        <sz val="11"/>
        <rFont val="Times New Roman"/>
        <charset val="134"/>
      </rPr>
      <t xml:space="preserve">
</t>
    </r>
    <r>
      <rPr>
        <sz val="11"/>
        <rFont val="宋体"/>
        <charset val="134"/>
      </rPr>
      <t>乡镇</t>
    </r>
  </si>
  <si>
    <t>森林防火物资采购</t>
  </si>
  <si>
    <r>
      <rPr>
        <sz val="11"/>
        <rFont val="宋体"/>
        <charset val="134"/>
      </rPr>
      <t>新建</t>
    </r>
    <r>
      <rPr>
        <sz val="11"/>
        <rFont val="Times New Roman"/>
        <charset val="134"/>
      </rPr>
      <t>1</t>
    </r>
    <r>
      <rPr>
        <sz val="11"/>
        <rFont val="宋体"/>
        <charset val="134"/>
      </rPr>
      <t>座森林防火检查站及森林防火物资采购。</t>
    </r>
  </si>
  <si>
    <r>
      <rPr>
        <sz val="11"/>
        <rFont val="宋体"/>
        <charset val="134"/>
      </rPr>
      <t>丰都县</t>
    </r>
    <r>
      <rPr>
        <sz val="11"/>
        <rFont val="Times New Roman"/>
        <charset val="134"/>
      </rPr>
      <t>2023</t>
    </r>
    <r>
      <rPr>
        <sz val="11"/>
        <rFont val="宋体"/>
        <charset val="134"/>
      </rPr>
      <t>年林木良种培育项目</t>
    </r>
  </si>
  <si>
    <t>名山街道、包鸾镇</t>
  </si>
  <si>
    <t>白沙沱村、包鸾村</t>
  </si>
  <si>
    <r>
      <rPr>
        <sz val="11"/>
        <rFont val="宋体"/>
        <charset val="134"/>
      </rPr>
      <t>培育公益性杂交马褂木</t>
    </r>
    <r>
      <rPr>
        <sz val="11"/>
        <rFont val="Times New Roman"/>
        <charset val="134"/>
      </rPr>
      <t>1</t>
    </r>
    <r>
      <rPr>
        <sz val="11"/>
        <rFont val="宋体"/>
        <charset val="134"/>
      </rPr>
      <t>年生良种轻基质容器苗</t>
    </r>
    <r>
      <rPr>
        <sz val="11"/>
        <rFont val="Times New Roman"/>
        <charset val="134"/>
      </rPr>
      <t>42</t>
    </r>
    <r>
      <rPr>
        <sz val="11"/>
        <rFont val="宋体"/>
        <charset val="134"/>
      </rPr>
      <t>万株</t>
    </r>
    <r>
      <rPr>
        <sz val="11"/>
        <rFont val="Times New Roman"/>
        <charset val="134"/>
      </rPr>
      <t>,</t>
    </r>
    <r>
      <rPr>
        <sz val="11"/>
        <rFont val="宋体"/>
        <charset val="134"/>
      </rPr>
      <t>补助标准</t>
    </r>
    <r>
      <rPr>
        <sz val="11"/>
        <rFont val="Times New Roman"/>
        <charset val="134"/>
      </rPr>
      <t>3</t>
    </r>
    <r>
      <rPr>
        <sz val="11"/>
        <rFont val="宋体"/>
        <charset val="134"/>
      </rPr>
      <t>元</t>
    </r>
    <r>
      <rPr>
        <sz val="11"/>
        <rFont val="Times New Roman"/>
        <charset val="134"/>
      </rPr>
      <t>/</t>
    </r>
    <r>
      <rPr>
        <sz val="11"/>
        <rFont val="宋体"/>
        <charset val="134"/>
      </rPr>
      <t>株；培育枫香、鹅掌楸等防火及珍贵阔叶树种良种苗木</t>
    </r>
    <r>
      <rPr>
        <sz val="11"/>
        <rFont val="Times New Roman"/>
        <charset val="134"/>
      </rPr>
      <t>50</t>
    </r>
    <r>
      <rPr>
        <sz val="11"/>
        <rFont val="宋体"/>
        <charset val="134"/>
      </rPr>
      <t>万株。补助标准</t>
    </r>
    <r>
      <rPr>
        <sz val="11"/>
        <rFont val="Times New Roman"/>
        <charset val="134"/>
      </rPr>
      <t>1</t>
    </r>
    <r>
      <rPr>
        <sz val="11"/>
        <rFont val="宋体"/>
        <charset val="134"/>
      </rPr>
      <t>元</t>
    </r>
    <r>
      <rPr>
        <sz val="11"/>
        <rFont val="Times New Roman"/>
        <charset val="134"/>
      </rPr>
      <t>/</t>
    </r>
    <r>
      <rPr>
        <sz val="11"/>
        <rFont val="宋体"/>
        <charset val="134"/>
      </rPr>
      <t>株。</t>
    </r>
  </si>
  <si>
    <r>
      <rPr>
        <sz val="11"/>
        <rFont val="宋体"/>
        <charset val="134"/>
      </rPr>
      <t>丰都县</t>
    </r>
    <r>
      <rPr>
        <sz val="11"/>
        <rFont val="Times New Roman"/>
        <charset val="134"/>
      </rPr>
      <t>2023</t>
    </r>
    <r>
      <rPr>
        <sz val="11"/>
        <rFont val="宋体"/>
        <charset val="134"/>
      </rPr>
      <t>年油茶新增项目</t>
    </r>
  </si>
  <si>
    <t>相关乡镇（街道）</t>
  </si>
  <si>
    <r>
      <rPr>
        <sz val="11"/>
        <rFont val="宋体"/>
        <charset val="134"/>
      </rPr>
      <t>新增油茶面积</t>
    </r>
    <r>
      <rPr>
        <sz val="11"/>
        <rFont val="Times New Roman"/>
        <charset val="134"/>
      </rPr>
      <t>1</t>
    </r>
    <r>
      <rPr>
        <sz val="11"/>
        <rFont val="宋体"/>
        <charset val="134"/>
      </rPr>
      <t>万亩</t>
    </r>
  </si>
  <si>
    <r>
      <rPr>
        <sz val="11"/>
        <rFont val="宋体"/>
        <charset val="134"/>
      </rPr>
      <t>丰都县</t>
    </r>
    <r>
      <rPr>
        <sz val="11"/>
        <rFont val="Times New Roman"/>
        <charset val="134"/>
      </rPr>
      <t>2023</t>
    </r>
    <r>
      <rPr>
        <sz val="11"/>
        <rFont val="宋体"/>
        <charset val="134"/>
      </rPr>
      <t>年楠木林场丝粟烤良种繁育体系建设</t>
    </r>
  </si>
  <si>
    <t>楠木林场世坪管护站</t>
  </si>
  <si>
    <r>
      <rPr>
        <sz val="11"/>
        <rFont val="Times New Roman"/>
        <charset val="134"/>
      </rPr>
      <t>1.</t>
    </r>
    <r>
      <rPr>
        <sz val="11"/>
        <rFont val="宋体"/>
        <charset val="134"/>
      </rPr>
      <t>完成优树筛选、建档</t>
    </r>
    <r>
      <rPr>
        <sz val="11"/>
        <rFont val="Times New Roman"/>
        <charset val="134"/>
      </rPr>
      <t>600</t>
    </r>
    <r>
      <rPr>
        <sz val="11"/>
        <rFont val="宋体"/>
        <charset val="134"/>
      </rPr>
      <t>株；</t>
    </r>
    <r>
      <rPr>
        <sz val="11"/>
        <rFont val="Times New Roman"/>
        <charset val="134"/>
      </rPr>
      <t>2.</t>
    </r>
    <r>
      <rPr>
        <sz val="11"/>
        <rFont val="宋体"/>
        <charset val="134"/>
      </rPr>
      <t>新建示范林建设面积</t>
    </r>
    <r>
      <rPr>
        <sz val="11"/>
        <rFont val="Times New Roman"/>
        <charset val="134"/>
      </rPr>
      <t>30</t>
    </r>
    <r>
      <rPr>
        <sz val="11"/>
        <rFont val="宋体"/>
        <charset val="134"/>
      </rPr>
      <t>亩；</t>
    </r>
    <r>
      <rPr>
        <sz val="11"/>
        <rFont val="Times New Roman"/>
        <charset val="134"/>
      </rPr>
      <t>3.</t>
    </r>
    <r>
      <rPr>
        <sz val="11"/>
        <rFont val="宋体"/>
        <charset val="134"/>
      </rPr>
      <t>采种及种子处理</t>
    </r>
    <r>
      <rPr>
        <sz val="11"/>
        <rFont val="Times New Roman"/>
        <charset val="134"/>
      </rPr>
      <t>150</t>
    </r>
    <r>
      <rPr>
        <sz val="11"/>
        <rFont val="宋体"/>
        <charset val="134"/>
      </rPr>
      <t>公斤。</t>
    </r>
  </si>
  <si>
    <t>2023年三元镇青杠垭村扶持发展新型农村集体经济项目</t>
  </si>
  <si>
    <t>县委组织部</t>
  </si>
  <si>
    <t>青杠垭村</t>
  </si>
  <si>
    <r>
      <rPr>
        <sz val="11"/>
        <rFont val="宋体"/>
        <charset val="134"/>
      </rPr>
      <t>新建</t>
    </r>
    <r>
      <rPr>
        <sz val="11"/>
        <rFont val="Times New Roman"/>
        <charset val="134"/>
      </rPr>
      <t>80</t>
    </r>
    <r>
      <rPr>
        <sz val="11"/>
        <rFont val="宋体"/>
        <charset val="134"/>
      </rPr>
      <t>千瓦光伏发电站一座，年发电</t>
    </r>
    <r>
      <rPr>
        <sz val="11"/>
        <rFont val="Times New Roman"/>
        <charset val="134"/>
      </rPr>
      <t>18</t>
    </r>
    <r>
      <rPr>
        <sz val="11"/>
        <rFont val="宋体"/>
        <charset val="134"/>
      </rPr>
      <t>万千瓦。</t>
    </r>
  </si>
  <si>
    <t>2023年三元镇梯子河村扶持发展新型农村集体经济项目</t>
  </si>
  <si>
    <t>梯子河村</t>
  </si>
  <si>
    <r>
      <rPr>
        <sz val="11"/>
        <rFont val="宋体"/>
        <charset val="134"/>
      </rPr>
      <t>安装</t>
    </r>
    <r>
      <rPr>
        <sz val="11"/>
        <rFont val="Times New Roman"/>
        <charset val="134"/>
      </rPr>
      <t>120</t>
    </r>
    <r>
      <rPr>
        <sz val="11"/>
        <rFont val="宋体"/>
        <charset val="134"/>
      </rPr>
      <t>千伏安充电桩</t>
    </r>
    <r>
      <rPr>
        <sz val="11"/>
        <rFont val="Times New Roman"/>
        <charset val="134"/>
      </rPr>
      <t>4</t>
    </r>
    <r>
      <rPr>
        <sz val="11"/>
        <rFont val="宋体"/>
        <charset val="134"/>
      </rPr>
      <t>个（总负荷</t>
    </r>
    <r>
      <rPr>
        <sz val="11"/>
        <rFont val="Times New Roman"/>
        <charset val="134"/>
      </rPr>
      <t>480</t>
    </r>
    <r>
      <rPr>
        <sz val="11"/>
        <rFont val="宋体"/>
        <charset val="134"/>
      </rPr>
      <t>千伏安），变压器</t>
    </r>
    <r>
      <rPr>
        <sz val="11"/>
        <rFont val="Times New Roman"/>
        <charset val="134"/>
      </rPr>
      <t>1</t>
    </r>
    <r>
      <rPr>
        <sz val="11"/>
        <rFont val="宋体"/>
        <charset val="134"/>
      </rPr>
      <t>个，管网、电线安装，人工开挖回填等。</t>
    </r>
  </si>
  <si>
    <t>2023年龙河镇金子庙村扶持发展新型农村集体经济项目</t>
  </si>
  <si>
    <t>金子庙村</t>
  </si>
  <si>
    <r>
      <rPr>
        <sz val="11"/>
        <rFont val="宋体"/>
        <charset val="134"/>
      </rPr>
      <t>新建蓄水量</t>
    </r>
    <r>
      <rPr>
        <sz val="11"/>
        <rFont val="Times New Roman"/>
        <charset val="134"/>
      </rPr>
      <t>200</t>
    </r>
    <r>
      <rPr>
        <sz val="11"/>
        <rFont val="宋体"/>
        <charset val="134"/>
      </rPr>
      <t>立方米水池一个；新建苗圃管网</t>
    </r>
    <r>
      <rPr>
        <sz val="11"/>
        <rFont val="Times New Roman"/>
        <charset val="134"/>
      </rPr>
      <t>(</t>
    </r>
    <r>
      <rPr>
        <sz val="11"/>
        <rFont val="宋体"/>
        <charset val="134"/>
      </rPr>
      <t>喷灌</t>
    </r>
    <r>
      <rPr>
        <sz val="11"/>
        <rFont val="Times New Roman"/>
        <charset val="134"/>
      </rPr>
      <t>)2000</t>
    </r>
    <r>
      <rPr>
        <sz val="11"/>
        <rFont val="宋体"/>
        <charset val="134"/>
      </rPr>
      <t>米；新建育苗大棚</t>
    </r>
    <r>
      <rPr>
        <sz val="11"/>
        <rFont val="Times New Roman"/>
        <charset val="134"/>
      </rPr>
      <t>3000</t>
    </r>
    <r>
      <rPr>
        <sz val="11"/>
        <rFont val="宋体"/>
        <charset val="134"/>
      </rPr>
      <t>平方米；新建人行便道</t>
    </r>
    <r>
      <rPr>
        <sz val="11"/>
        <rFont val="Times New Roman"/>
        <charset val="134"/>
      </rPr>
      <t>600</t>
    </r>
    <r>
      <rPr>
        <sz val="11"/>
        <rFont val="宋体"/>
        <charset val="134"/>
      </rPr>
      <t>米。</t>
    </r>
  </si>
  <si>
    <t>2023年十直镇上坝村扶持发展新型农村集体经济项目</t>
  </si>
  <si>
    <t>上坝村</t>
  </si>
  <si>
    <r>
      <rPr>
        <sz val="11"/>
        <rFont val="宋体"/>
        <charset val="134"/>
      </rPr>
      <t>投资肉牛共富农场养殖项目，新建牛圈舍</t>
    </r>
    <r>
      <rPr>
        <sz val="11"/>
        <rFont val="Times New Roman"/>
        <charset val="134"/>
      </rPr>
      <t>1000</t>
    </r>
    <r>
      <rPr>
        <sz val="11"/>
        <rFont val="宋体"/>
        <charset val="134"/>
      </rPr>
      <t>㎡，牛粪发酵棚</t>
    </r>
    <r>
      <rPr>
        <sz val="11"/>
        <rFont val="Times New Roman"/>
        <charset val="134"/>
      </rPr>
      <t>150</t>
    </r>
    <r>
      <rPr>
        <sz val="11"/>
        <rFont val="宋体"/>
        <charset val="134"/>
      </rPr>
      <t>㎡，沉淀池</t>
    </r>
    <r>
      <rPr>
        <sz val="11"/>
        <rFont val="Times New Roman"/>
        <charset val="134"/>
      </rPr>
      <t>200</t>
    </r>
    <r>
      <rPr>
        <sz val="11"/>
        <rFont val="宋体"/>
        <charset val="134"/>
      </rPr>
      <t>㎡，青贮池</t>
    </r>
    <r>
      <rPr>
        <sz val="11"/>
        <rFont val="Times New Roman"/>
        <charset val="134"/>
      </rPr>
      <t>50</t>
    </r>
    <r>
      <rPr>
        <sz val="11"/>
        <rFont val="宋体"/>
        <charset val="134"/>
      </rPr>
      <t>㎡，草料棚</t>
    </r>
    <r>
      <rPr>
        <sz val="11"/>
        <rFont val="Times New Roman"/>
        <charset val="134"/>
      </rPr>
      <t>100</t>
    </r>
    <r>
      <rPr>
        <sz val="11"/>
        <rFont val="宋体"/>
        <charset val="134"/>
      </rPr>
      <t>㎡；购置铡草机</t>
    </r>
    <r>
      <rPr>
        <sz val="11"/>
        <rFont val="Times New Roman"/>
        <charset val="134"/>
      </rPr>
      <t>2</t>
    </r>
    <r>
      <rPr>
        <sz val="11"/>
        <rFont val="宋体"/>
        <charset val="134"/>
      </rPr>
      <t>台。</t>
    </r>
  </si>
  <si>
    <t>2023年双龙镇双龙社区扶持发展新型农村集体经济项目</t>
  </si>
  <si>
    <t>双龙社区</t>
  </si>
  <si>
    <r>
      <rPr>
        <sz val="11"/>
        <rFont val="宋体"/>
        <charset val="134"/>
      </rPr>
      <t>打造农产品仓储、销售基地</t>
    </r>
    <r>
      <rPr>
        <sz val="11"/>
        <rFont val="Times New Roman"/>
        <charset val="134"/>
      </rPr>
      <t>1</t>
    </r>
    <r>
      <rPr>
        <sz val="11"/>
        <rFont val="宋体"/>
        <charset val="134"/>
      </rPr>
      <t>个、</t>
    </r>
    <r>
      <rPr>
        <sz val="11"/>
        <rFont val="Times New Roman"/>
        <charset val="134"/>
      </rPr>
      <t>700</t>
    </r>
    <r>
      <rPr>
        <sz val="11"/>
        <rFont val="宋体"/>
        <charset val="134"/>
      </rPr>
      <t>㎡。用于农产品加工、仓储等生产经营。</t>
    </r>
  </si>
  <si>
    <t>2023年双路镇马鞍山社区扶持发展新型农村集体经济项目</t>
  </si>
  <si>
    <t>马鞍山社区</t>
  </si>
  <si>
    <r>
      <rPr>
        <sz val="11"/>
        <rFont val="宋体"/>
        <charset val="134"/>
      </rPr>
      <t>入股安宁场村葛根面条加工厂。该项目占地</t>
    </r>
    <r>
      <rPr>
        <sz val="11"/>
        <rFont val="Times New Roman"/>
        <charset val="134"/>
      </rPr>
      <t>1100</t>
    </r>
    <r>
      <rPr>
        <sz val="11"/>
        <rFont val="宋体"/>
        <charset val="134"/>
      </rPr>
      <t>㎡，投资</t>
    </r>
    <r>
      <rPr>
        <sz val="11"/>
        <rFont val="Times New Roman"/>
        <charset val="134"/>
      </rPr>
      <t>200</t>
    </r>
    <r>
      <rPr>
        <sz val="11"/>
        <rFont val="宋体"/>
        <charset val="134"/>
      </rPr>
      <t>万元，预计日产</t>
    </r>
    <r>
      <rPr>
        <sz val="11"/>
        <rFont val="Times New Roman"/>
        <charset val="134"/>
      </rPr>
      <t>12000</t>
    </r>
    <r>
      <rPr>
        <sz val="11"/>
        <rFont val="宋体"/>
        <charset val="134"/>
      </rPr>
      <t>斤面条。</t>
    </r>
  </si>
  <si>
    <r>
      <rPr>
        <sz val="11"/>
        <rFont val="宋体"/>
        <charset val="134"/>
      </rPr>
      <t>丰都县包鸾镇</t>
    </r>
    <r>
      <rPr>
        <sz val="11"/>
        <rFont val="Times New Roman"/>
        <charset val="134"/>
      </rPr>
      <t>2023</t>
    </r>
    <r>
      <rPr>
        <sz val="11"/>
        <rFont val="宋体"/>
        <charset val="134"/>
      </rPr>
      <t>年中国农民丰收节主会场区域农村环境整治项目</t>
    </r>
  </si>
  <si>
    <t>县生态环境局</t>
  </si>
  <si>
    <r>
      <rPr>
        <sz val="11"/>
        <rFont val="宋体"/>
        <charset val="134"/>
      </rPr>
      <t>新建污水处理站</t>
    </r>
    <r>
      <rPr>
        <sz val="11"/>
        <rFont val="Times New Roman"/>
        <charset val="134"/>
      </rPr>
      <t>1</t>
    </r>
    <r>
      <rPr>
        <sz val="11"/>
        <rFont val="宋体"/>
        <charset val="134"/>
      </rPr>
      <t>座（规模</t>
    </r>
    <r>
      <rPr>
        <sz val="11"/>
        <rFont val="Times New Roman"/>
        <charset val="134"/>
      </rPr>
      <t>30m³</t>
    </r>
    <r>
      <rPr>
        <sz val="11"/>
        <rFont val="宋体"/>
        <charset val="134"/>
      </rPr>
      <t>／</t>
    </r>
    <r>
      <rPr>
        <sz val="11"/>
        <rFont val="Times New Roman"/>
        <charset val="134"/>
      </rPr>
      <t>d</t>
    </r>
    <r>
      <rPr>
        <sz val="11"/>
        <rFont val="宋体"/>
        <charset val="134"/>
      </rPr>
      <t>），铺设</t>
    </r>
    <r>
      <rPr>
        <sz val="11"/>
        <rFont val="Times New Roman"/>
        <charset val="134"/>
      </rPr>
      <t>d300</t>
    </r>
    <r>
      <rPr>
        <sz val="11"/>
        <rFont val="宋体"/>
        <charset val="134"/>
      </rPr>
      <t>主管网</t>
    </r>
    <r>
      <rPr>
        <sz val="11"/>
        <rFont val="Times New Roman"/>
        <charset val="134"/>
      </rPr>
      <t>1.2km</t>
    </r>
    <r>
      <rPr>
        <sz val="11"/>
        <rFont val="宋体"/>
        <charset val="134"/>
      </rPr>
      <t>，接户管网</t>
    </r>
    <r>
      <rPr>
        <sz val="11"/>
        <rFont val="Times New Roman"/>
        <charset val="134"/>
      </rPr>
      <t>0.6km</t>
    </r>
    <r>
      <rPr>
        <sz val="11"/>
        <rFont val="宋体"/>
        <charset val="134"/>
      </rPr>
      <t>；建设</t>
    </r>
    <r>
      <rPr>
        <sz val="11"/>
        <rFont val="Times New Roman"/>
        <charset val="134"/>
      </rPr>
      <t>50m³</t>
    </r>
    <r>
      <rPr>
        <sz val="11"/>
        <rFont val="宋体"/>
        <charset val="134"/>
      </rPr>
      <t>、</t>
    </r>
    <r>
      <rPr>
        <sz val="11"/>
        <rFont val="Times New Roman"/>
        <charset val="134"/>
      </rPr>
      <t>100m³</t>
    </r>
    <r>
      <rPr>
        <sz val="11"/>
        <rFont val="宋体"/>
        <charset val="134"/>
      </rPr>
      <t>、</t>
    </r>
    <r>
      <rPr>
        <sz val="11"/>
        <rFont val="Times New Roman"/>
        <charset val="134"/>
      </rPr>
      <t>150m³</t>
    </r>
    <r>
      <rPr>
        <sz val="11"/>
        <rFont val="宋体"/>
        <charset val="134"/>
      </rPr>
      <t>生态调控池各</t>
    </r>
    <r>
      <rPr>
        <sz val="11"/>
        <rFont val="Times New Roman"/>
        <charset val="134"/>
      </rPr>
      <t>1</t>
    </r>
    <r>
      <rPr>
        <sz val="11"/>
        <rFont val="宋体"/>
        <charset val="134"/>
      </rPr>
      <t>座，配套管网</t>
    </r>
    <r>
      <rPr>
        <sz val="11"/>
        <rFont val="Times New Roman"/>
        <charset val="134"/>
      </rPr>
      <t>5.6km</t>
    </r>
    <r>
      <rPr>
        <sz val="11"/>
        <rFont val="宋体"/>
        <charset val="134"/>
      </rPr>
      <t>，出水桩</t>
    </r>
    <r>
      <rPr>
        <sz val="11"/>
        <rFont val="Times New Roman"/>
        <charset val="134"/>
      </rPr>
      <t>14</t>
    </r>
    <r>
      <rPr>
        <sz val="11"/>
        <rFont val="宋体"/>
        <charset val="134"/>
      </rPr>
      <t>套，还田软管</t>
    </r>
    <r>
      <rPr>
        <sz val="11"/>
        <rFont val="Times New Roman"/>
        <charset val="134"/>
      </rPr>
      <t>8</t>
    </r>
    <r>
      <rPr>
        <sz val="11"/>
        <rFont val="宋体"/>
        <charset val="134"/>
      </rPr>
      <t>套。</t>
    </r>
  </si>
  <si>
    <r>
      <rPr>
        <sz val="11"/>
        <rFont val="宋体"/>
        <charset val="134"/>
      </rPr>
      <t>渝财环</t>
    </r>
    <r>
      <rPr>
        <sz val="11"/>
        <rFont val="Times New Roman"/>
        <charset val="134"/>
      </rPr>
      <t>[2022]59</t>
    </r>
    <r>
      <rPr>
        <sz val="11"/>
        <rFont val="宋体"/>
        <charset val="134"/>
      </rPr>
      <t>号</t>
    </r>
  </si>
  <si>
    <r>
      <rPr>
        <sz val="11"/>
        <rFont val="宋体"/>
        <charset val="134"/>
      </rPr>
      <t>渝财环</t>
    </r>
    <r>
      <rPr>
        <sz val="11"/>
        <rFont val="Times New Roman"/>
        <charset val="134"/>
      </rPr>
      <t>[2023]7</t>
    </r>
    <r>
      <rPr>
        <sz val="11"/>
        <rFont val="宋体"/>
        <charset val="134"/>
      </rPr>
      <t>号</t>
    </r>
  </si>
  <si>
    <t>包鸾镇乡村旅游民宿奖补项目</t>
  </si>
  <si>
    <t>县文化旅游委</t>
  </si>
  <si>
    <t>依据中市有关标准打造一批星级乡村旅游民宿项目</t>
  </si>
  <si>
    <t>丰都县三建乡绿春坝生态修复人行吊桥</t>
  </si>
  <si>
    <r>
      <rPr>
        <sz val="11"/>
        <rFont val="宋体"/>
        <charset val="134"/>
      </rPr>
      <t>桥梁主跨</t>
    </r>
    <r>
      <rPr>
        <sz val="11"/>
        <rFont val="Times New Roman"/>
        <charset val="134"/>
      </rPr>
      <t>130m</t>
    </r>
    <r>
      <rPr>
        <sz val="11"/>
        <rFont val="宋体"/>
        <charset val="134"/>
      </rPr>
      <t>，矢高</t>
    </r>
    <r>
      <rPr>
        <sz val="11"/>
        <rFont val="Times New Roman"/>
        <charset val="134"/>
      </rPr>
      <t>10m</t>
    </r>
    <r>
      <rPr>
        <sz val="11"/>
        <rFont val="宋体"/>
        <charset val="134"/>
      </rPr>
      <t>，矢跨比为</t>
    </r>
    <r>
      <rPr>
        <sz val="11"/>
        <rFont val="Times New Roman"/>
        <charset val="134"/>
      </rPr>
      <t>1/13</t>
    </r>
    <r>
      <rPr>
        <sz val="11"/>
        <rFont val="宋体"/>
        <charset val="134"/>
      </rPr>
      <t>，主索间距</t>
    </r>
    <r>
      <rPr>
        <sz val="11"/>
        <rFont val="Times New Roman"/>
        <charset val="134"/>
      </rPr>
      <t>3.3m</t>
    </r>
    <r>
      <rPr>
        <sz val="11"/>
        <rFont val="宋体"/>
        <charset val="134"/>
      </rPr>
      <t>，桥梁净宽</t>
    </r>
    <r>
      <rPr>
        <sz val="11"/>
        <rFont val="Times New Roman"/>
        <charset val="134"/>
      </rPr>
      <t>2.5m</t>
    </r>
    <r>
      <rPr>
        <sz val="11"/>
        <rFont val="宋体"/>
        <charset val="134"/>
      </rPr>
      <t>。</t>
    </r>
  </si>
  <si>
    <t>青龙乡滑翔伞基地配套设施</t>
  </si>
  <si>
    <r>
      <rPr>
        <sz val="11"/>
        <rFont val="宋体"/>
        <charset val="134"/>
      </rPr>
      <t>一、</t>
    </r>
    <r>
      <rPr>
        <sz val="11"/>
        <rFont val="Times New Roman"/>
        <charset val="134"/>
      </rPr>
      <t>1300</t>
    </r>
    <r>
      <rPr>
        <sz val="11"/>
        <rFont val="宋体"/>
        <charset val="134"/>
      </rPr>
      <t>平方生态停车场平场；二、化粪池及</t>
    </r>
    <r>
      <rPr>
        <sz val="11"/>
        <rFont val="Times New Roman"/>
        <charset val="134"/>
      </rPr>
      <t>500</t>
    </r>
    <r>
      <rPr>
        <sz val="11"/>
        <rFont val="宋体"/>
        <charset val="134"/>
      </rPr>
      <t>米管网；三、两个蓄水池、提灌设施及</t>
    </r>
    <r>
      <rPr>
        <sz val="11"/>
        <rFont val="Times New Roman"/>
        <charset val="134"/>
      </rPr>
      <t>600</t>
    </r>
    <r>
      <rPr>
        <sz val="11"/>
        <rFont val="宋体"/>
        <charset val="134"/>
      </rPr>
      <t>米管网；四、公共照明设施</t>
    </r>
    <r>
      <rPr>
        <sz val="11"/>
        <rFont val="Times New Roman"/>
        <charset val="134"/>
      </rPr>
      <t>50</t>
    </r>
    <r>
      <rPr>
        <sz val="11"/>
        <rFont val="宋体"/>
        <charset val="134"/>
      </rPr>
      <t>盏路灯，</t>
    </r>
    <r>
      <rPr>
        <sz val="11"/>
        <rFont val="Times New Roman"/>
        <charset val="134"/>
      </rPr>
      <t>3</t>
    </r>
    <r>
      <rPr>
        <sz val="11"/>
        <rFont val="宋体"/>
        <charset val="134"/>
      </rPr>
      <t>盏探照灯；五、环境整治提升，铺设草坪</t>
    </r>
    <r>
      <rPr>
        <sz val="11"/>
        <rFont val="Times New Roman"/>
        <charset val="134"/>
      </rPr>
      <t>3800</t>
    </r>
    <r>
      <rPr>
        <sz val="11"/>
        <rFont val="宋体"/>
        <charset val="134"/>
      </rPr>
      <t>平方，护栏</t>
    </r>
    <r>
      <rPr>
        <sz val="11"/>
        <rFont val="Times New Roman"/>
        <charset val="134"/>
      </rPr>
      <t>360</t>
    </r>
    <r>
      <rPr>
        <sz val="11"/>
        <rFont val="宋体"/>
        <charset val="134"/>
      </rPr>
      <t>米。</t>
    </r>
  </si>
  <si>
    <t>双路镇旅游产业配套项目</t>
  </si>
  <si>
    <t>安宁场村3组</t>
  </si>
  <si>
    <r>
      <rPr>
        <sz val="11"/>
        <rFont val="宋体"/>
        <charset val="134"/>
      </rPr>
      <t>农耕体验区</t>
    </r>
    <r>
      <rPr>
        <sz val="11"/>
        <rFont val="Times New Roman"/>
        <charset val="134"/>
      </rPr>
      <t>7</t>
    </r>
    <r>
      <rPr>
        <sz val="11"/>
        <rFont val="宋体"/>
        <charset val="134"/>
      </rPr>
      <t>个；步道四条：其中防腐木步道两条：</t>
    </r>
    <r>
      <rPr>
        <sz val="11"/>
        <rFont val="Times New Roman"/>
        <charset val="134"/>
      </rPr>
      <t>1</t>
    </r>
    <r>
      <rPr>
        <sz val="11"/>
        <rFont val="宋体"/>
        <charset val="134"/>
      </rPr>
      <t>、</t>
    </r>
    <r>
      <rPr>
        <sz val="11"/>
        <rFont val="Times New Roman"/>
        <charset val="134"/>
      </rPr>
      <t>1.5</t>
    </r>
    <r>
      <rPr>
        <sz val="11"/>
        <rFont val="宋体"/>
        <charset val="134"/>
      </rPr>
      <t>米宽的路面长度</t>
    </r>
    <r>
      <rPr>
        <sz val="11"/>
        <rFont val="Times New Roman"/>
        <charset val="134"/>
      </rPr>
      <t>330</t>
    </r>
    <r>
      <rPr>
        <sz val="11"/>
        <rFont val="宋体"/>
        <charset val="134"/>
      </rPr>
      <t>米，仿木防护设施</t>
    </r>
    <r>
      <rPr>
        <sz val="11"/>
        <rFont val="Times New Roman"/>
        <charset val="134"/>
      </rPr>
      <t>330</t>
    </r>
    <r>
      <rPr>
        <sz val="11"/>
        <rFont val="宋体"/>
        <charset val="134"/>
      </rPr>
      <t>米；</t>
    </r>
    <r>
      <rPr>
        <sz val="11"/>
        <rFont val="Times New Roman"/>
        <charset val="134"/>
      </rPr>
      <t>2</t>
    </r>
    <r>
      <rPr>
        <sz val="11"/>
        <rFont val="宋体"/>
        <charset val="134"/>
      </rPr>
      <t>、</t>
    </r>
    <r>
      <rPr>
        <sz val="11"/>
        <rFont val="Times New Roman"/>
        <charset val="134"/>
      </rPr>
      <t>1.5</t>
    </r>
    <r>
      <rPr>
        <sz val="11"/>
        <rFont val="宋体"/>
        <charset val="134"/>
      </rPr>
      <t>米宽的路面长度</t>
    </r>
    <r>
      <rPr>
        <sz val="11"/>
        <rFont val="Times New Roman"/>
        <charset val="134"/>
      </rPr>
      <t>380</t>
    </r>
    <r>
      <rPr>
        <sz val="11"/>
        <rFont val="宋体"/>
        <charset val="134"/>
      </rPr>
      <t>米，仿木防护设施</t>
    </r>
    <r>
      <rPr>
        <sz val="11"/>
        <rFont val="Times New Roman"/>
        <charset val="134"/>
      </rPr>
      <t>380</t>
    </r>
    <r>
      <rPr>
        <sz val="11"/>
        <rFont val="宋体"/>
        <charset val="134"/>
      </rPr>
      <t>米；</t>
    </r>
    <r>
      <rPr>
        <sz val="11"/>
        <rFont val="Times New Roman"/>
        <charset val="134"/>
      </rPr>
      <t>3</t>
    </r>
    <r>
      <rPr>
        <sz val="11"/>
        <rFont val="宋体"/>
        <charset val="134"/>
      </rPr>
      <t>、青石板碎拼步道：</t>
    </r>
    <r>
      <rPr>
        <sz val="11"/>
        <rFont val="Times New Roman"/>
        <charset val="134"/>
      </rPr>
      <t>1.2</t>
    </r>
    <r>
      <rPr>
        <sz val="11"/>
        <rFont val="宋体"/>
        <charset val="134"/>
      </rPr>
      <t>米宽青石板碎拼</t>
    </r>
    <r>
      <rPr>
        <sz val="11"/>
        <rFont val="Times New Roman"/>
        <charset val="134"/>
      </rPr>
      <t>760</t>
    </r>
    <r>
      <rPr>
        <sz val="11"/>
        <rFont val="宋体"/>
        <charset val="134"/>
      </rPr>
      <t>米。</t>
    </r>
    <r>
      <rPr>
        <sz val="11"/>
        <rFont val="Times New Roman"/>
        <charset val="134"/>
      </rPr>
      <t>4</t>
    </r>
    <r>
      <rPr>
        <sz val="11"/>
        <rFont val="宋体"/>
        <charset val="134"/>
      </rPr>
      <t>、鹅卵石步道：</t>
    </r>
    <r>
      <rPr>
        <sz val="11"/>
        <rFont val="Times New Roman"/>
        <charset val="134"/>
      </rPr>
      <t>0.8</t>
    </r>
    <r>
      <rPr>
        <sz val="11"/>
        <rFont val="宋体"/>
        <charset val="134"/>
      </rPr>
      <t>米宽鹅卵石路面</t>
    </r>
    <r>
      <rPr>
        <sz val="11"/>
        <rFont val="Times New Roman"/>
        <charset val="134"/>
      </rPr>
      <t>1200</t>
    </r>
    <r>
      <rPr>
        <sz val="11"/>
        <rFont val="宋体"/>
        <charset val="134"/>
      </rPr>
      <t>米。</t>
    </r>
  </si>
  <si>
    <r>
      <rPr>
        <sz val="11"/>
        <rFont val="Times New Roman"/>
        <charset val="134"/>
      </rPr>
      <t>2022</t>
    </r>
    <r>
      <rPr>
        <sz val="11"/>
        <rFont val="宋体"/>
        <charset val="134"/>
      </rPr>
      <t>年名山街道两汇口村人居环境改善工程</t>
    </r>
  </si>
  <si>
    <t>县住房城乡建委</t>
  </si>
  <si>
    <t>两汇口村</t>
  </si>
  <si>
    <r>
      <rPr>
        <sz val="11"/>
        <rFont val="宋体"/>
        <charset val="134"/>
      </rPr>
      <t>栽植紫叶李</t>
    </r>
    <r>
      <rPr>
        <sz val="11"/>
        <rFont val="Times New Roman"/>
        <charset val="134"/>
      </rPr>
      <t>830</t>
    </r>
    <r>
      <rPr>
        <sz val="11"/>
        <rFont val="宋体"/>
        <charset val="134"/>
      </rPr>
      <t>株；实施商品林低效林改造</t>
    </r>
    <r>
      <rPr>
        <sz val="11"/>
        <rFont val="Times New Roman"/>
        <charset val="134"/>
      </rPr>
      <t>200</t>
    </r>
    <r>
      <rPr>
        <sz val="11"/>
        <rFont val="宋体"/>
        <charset val="134"/>
      </rPr>
      <t>亩，将杂灌林改造后种植经济树种桃树。新建</t>
    </r>
    <r>
      <rPr>
        <sz val="11"/>
        <rFont val="Times New Roman"/>
        <charset val="134"/>
      </rPr>
      <t>“</t>
    </r>
    <r>
      <rPr>
        <sz val="11"/>
        <rFont val="宋体"/>
        <charset val="134"/>
      </rPr>
      <t>微花园</t>
    </r>
    <r>
      <rPr>
        <sz val="11"/>
        <rFont val="Times New Roman"/>
        <charset val="134"/>
      </rPr>
      <t>”</t>
    </r>
    <r>
      <rPr>
        <sz val="11"/>
        <rFont val="宋体"/>
        <charset val="134"/>
      </rPr>
      <t>、</t>
    </r>
    <r>
      <rPr>
        <sz val="11"/>
        <rFont val="Times New Roman"/>
        <charset val="134"/>
      </rPr>
      <t>“</t>
    </r>
    <r>
      <rPr>
        <sz val="11"/>
        <rFont val="宋体"/>
        <charset val="134"/>
      </rPr>
      <t>微菜园</t>
    </r>
    <r>
      <rPr>
        <sz val="11"/>
        <rFont val="Times New Roman"/>
        <charset val="134"/>
      </rPr>
      <t>”10000m2</t>
    </r>
    <r>
      <rPr>
        <sz val="11"/>
        <rFont val="宋体"/>
        <charset val="134"/>
      </rPr>
      <t>，改造</t>
    </r>
    <r>
      <rPr>
        <sz val="11"/>
        <rFont val="Times New Roman"/>
        <charset val="134"/>
      </rPr>
      <t>5000m2</t>
    </r>
    <r>
      <rPr>
        <sz val="11"/>
        <rFont val="宋体"/>
        <charset val="134"/>
      </rPr>
      <t>渣场。安装村庄照明路灯（庭院灯）</t>
    </r>
    <r>
      <rPr>
        <sz val="11"/>
        <rFont val="Times New Roman"/>
        <charset val="134"/>
      </rPr>
      <t>100</t>
    </r>
    <r>
      <rPr>
        <sz val="11"/>
        <rFont val="宋体"/>
        <charset val="134"/>
      </rPr>
      <t>盏。</t>
    </r>
  </si>
  <si>
    <r>
      <rPr>
        <sz val="11"/>
        <rFont val="宋体"/>
        <charset val="134"/>
      </rPr>
      <t>渝财农</t>
    </r>
    <r>
      <rPr>
        <sz val="11"/>
        <rFont val="Times New Roman"/>
        <charset val="134"/>
      </rPr>
      <t>[2022]140</t>
    </r>
    <r>
      <rPr>
        <sz val="11"/>
        <rFont val="宋体"/>
        <charset val="134"/>
      </rPr>
      <t>号</t>
    </r>
  </si>
  <si>
    <r>
      <rPr>
        <sz val="11"/>
        <rFont val="Times New Roman"/>
        <charset val="134"/>
      </rPr>
      <t>2022</t>
    </r>
    <r>
      <rPr>
        <sz val="11"/>
        <rFont val="宋体"/>
        <charset val="134"/>
      </rPr>
      <t>年栗子乡人居环境综合整治</t>
    </r>
  </si>
  <si>
    <r>
      <rPr>
        <sz val="11"/>
        <rFont val="宋体"/>
        <charset val="134"/>
      </rPr>
      <t>整治栗子乡人居环境，实施旧房整治提升</t>
    </r>
    <r>
      <rPr>
        <sz val="11"/>
        <rFont val="Times New Roman"/>
        <charset val="134"/>
      </rPr>
      <t>486</t>
    </r>
    <r>
      <rPr>
        <sz val="11"/>
        <rFont val="宋体"/>
        <charset val="134"/>
      </rPr>
      <t>户、美丽庭院建设等。</t>
    </r>
  </si>
  <si>
    <r>
      <rPr>
        <sz val="11"/>
        <rFont val="Times New Roman"/>
        <charset val="134"/>
      </rPr>
      <t>2022</t>
    </r>
    <r>
      <rPr>
        <sz val="11"/>
        <rFont val="宋体"/>
        <charset val="134"/>
      </rPr>
      <t>年栗子乡建龙村廖叶坝人居环境综合整治（二期）</t>
    </r>
  </si>
  <si>
    <t>建龙村</t>
  </si>
  <si>
    <r>
      <rPr>
        <sz val="11"/>
        <rFont val="宋体"/>
        <charset val="134"/>
      </rPr>
      <t>整治提升栗子乡建龙村廖叶坝人居环境，旧房整治提升、美丽庭院建设、村庄照明路灯（庭院灯）等，涉及农户</t>
    </r>
    <r>
      <rPr>
        <sz val="11"/>
        <rFont val="Times New Roman"/>
        <charset val="134"/>
      </rPr>
      <t xml:space="preserve"> 52 </t>
    </r>
    <r>
      <rPr>
        <sz val="11"/>
        <rFont val="宋体"/>
        <charset val="134"/>
      </rPr>
      <t>户房屋</t>
    </r>
    <r>
      <rPr>
        <sz val="11"/>
        <rFont val="Times New Roman"/>
        <charset val="134"/>
      </rPr>
      <t>57</t>
    </r>
    <r>
      <rPr>
        <sz val="11"/>
        <rFont val="宋体"/>
        <charset val="134"/>
      </rPr>
      <t>栋。</t>
    </r>
  </si>
  <si>
    <t>三建乡红旗寨村人居环境整治项目</t>
  </si>
  <si>
    <t>对凉水井片区、黄连木古树周边人居环境实施综合整治，包括挡墙、绿化、人行道建设等。</t>
  </si>
  <si>
    <t>住房</t>
  </si>
  <si>
    <t>农村低收入群体危房改造</t>
  </si>
  <si>
    <t>改造农村低收入群体动态新增危房263户</t>
  </si>
  <si>
    <r>
      <rPr>
        <sz val="11"/>
        <rFont val="宋体"/>
        <charset val="134"/>
      </rPr>
      <t>渝财建</t>
    </r>
    <r>
      <rPr>
        <sz val="11"/>
        <rFont val="Times New Roman"/>
        <charset val="134"/>
      </rPr>
      <t>[2022]261</t>
    </r>
    <r>
      <rPr>
        <sz val="11"/>
        <rFont val="宋体"/>
        <charset val="134"/>
      </rPr>
      <t>号、渝财建[2023]176号</t>
    </r>
  </si>
  <si>
    <r>
      <rPr>
        <sz val="11"/>
        <rFont val="Times New Roman"/>
        <charset val="134"/>
      </rPr>
      <t>2022</t>
    </r>
    <r>
      <rPr>
        <sz val="11"/>
        <rFont val="宋体"/>
        <charset val="134"/>
      </rPr>
      <t>年包鸾镇农房整治</t>
    </r>
  </si>
  <si>
    <r>
      <rPr>
        <sz val="11"/>
        <rFont val="宋体"/>
        <charset val="134"/>
      </rPr>
      <t>农村旧房整治</t>
    </r>
    <r>
      <rPr>
        <sz val="11"/>
        <rFont val="Times New Roman"/>
        <charset val="134"/>
      </rPr>
      <t>268</t>
    </r>
    <r>
      <rPr>
        <sz val="11"/>
        <rFont val="宋体"/>
        <charset val="134"/>
      </rPr>
      <t>户</t>
    </r>
  </si>
  <si>
    <t>2021年白果园村凤凰李园区机耕道项目</t>
  </si>
  <si>
    <t>建设宽3米的机耕道3.6公里。</t>
  </si>
  <si>
    <r>
      <rPr>
        <sz val="11"/>
        <rFont val="宋体"/>
        <charset val="134"/>
      </rPr>
      <t>渝财农</t>
    </r>
    <r>
      <rPr>
        <sz val="11"/>
        <rFont val="Times New Roman"/>
        <charset val="134"/>
      </rPr>
      <t>[2022]146</t>
    </r>
    <r>
      <rPr>
        <sz val="11"/>
        <rFont val="宋体"/>
        <charset val="134"/>
      </rPr>
      <t>号</t>
    </r>
  </si>
  <si>
    <t>2021年社坛镇榨菜产业园建设项目</t>
  </si>
  <si>
    <t>建设榨菜产业带10米以上；建设1座榨菜展示平台；建设2公里4.5米宽道路。</t>
  </si>
  <si>
    <t>全国产业强镇建设项目</t>
  </si>
  <si>
    <t>全国农业产业强镇建设项目</t>
  </si>
  <si>
    <t>2021年栗子乡建龙村廖叶坝人居环境综合整治项目</t>
  </si>
  <si>
    <t>整治提升栗子乡农户人居环境，旧房整治提升。</t>
  </si>
  <si>
    <t>2021年栗子乡栗子社区环境治理项目</t>
  </si>
  <si>
    <t>整治广场下护坡1.3万平方米，过水步道50米及护栏50米。改建污水管网300米。新建公共厕所1座，60平方米。改建公共厕所1座，60平方米。整修栗子社区山坪塘1口。</t>
  </si>
  <si>
    <t>农村旧房整治提升及人居环境整治</t>
  </si>
  <si>
    <t>整治提升栗子乡农村人居环境，实施旧房整治提升、庭院美化绿化，打造乡村旅游示范点。</t>
  </si>
  <si>
    <t>太平坝乡中药材产业配套基础设施项目</t>
  </si>
  <si>
    <t>新建2米宽产业便道2公里，沟渠（涵管）2千米；中药材初加工400平方米交易市场，新建蓄水灌溉池400m³，配套管网、展示栏等设施设备。</t>
  </si>
  <si>
    <t>太平坝乡现代烟草综合体智慧烟叶基地产业路配套项目</t>
  </si>
  <si>
    <t>改扩建及油化太平坝乡中坝村烟草基地4.5米产业道路0.625km。</t>
  </si>
  <si>
    <t>太平坝乡现代烟草综合体智慧烟叶基地烘烤及育苗场基础配套项目</t>
  </si>
  <si>
    <t>改造太平坝乡烟叶基地中坝村烘烤工场和育苗工场地面基础工程及附属设备等</t>
  </si>
  <si>
    <t>丰都县2021年农投生猪代养场用电配套项目</t>
  </si>
  <si>
    <t>县经济信息委</t>
  </si>
  <si>
    <t>县农发集团</t>
  </si>
  <si>
    <t>购置6t/h净水器1台，3t/h净水器3台,安装输水管PE1.6MpaDN32管16765m，安装输水管PE1.6MpaDN50管31520m，新建闸阀井49座，新建取水池4口(8m³/口)，自来水入户及水表安装等。</t>
  </si>
  <si>
    <t>2021-2024</t>
  </si>
  <si>
    <t>丰都县2021年温氏肉鸡代养场用电配套项目</t>
  </si>
  <si>
    <t>购置1t/h净水器1套，铺设PE1.6MpaDN110输水管650m,铺设PE1 6MpaDN50输水管12000m，铺设PE1.6MpaDN32输水管36380m。新建闸阀井46座，新建蓄水池2030m³ (其中: 2000m³一口、30m³一口)，新建取水池14口(8m³/口)。</t>
  </si>
  <si>
    <t>丰都县2021年农投生猪代养场道路配套项目</t>
  </si>
  <si>
    <t>改扩建道路12条，长6.953公里，路基宽6.5米，路面宽6米，厚20厘米，C25混凝土路面，设错车道14个，回车场22个。</t>
  </si>
  <si>
    <t>丰都县2021年温氏肉鸡代养场道路配套项目</t>
  </si>
  <si>
    <t>改扩建道路6条，长4.684公里，路基宽5米，路面宽4.5米，厚20厘米，C25混凝土路面，设错车道12个，回车场9个。</t>
  </si>
  <si>
    <t>丰都县2021年蒋家山-瓦屋山生态茶园基础设施配套项目</t>
  </si>
  <si>
    <t>围绕万亩茶园，配套建设水池27口，总容积5450m³；整治蓄水池1口、山坪塘5口；铺设灌溉水系管道共计68160米；新建1.5m宽生产便道17245m，新建1.8m宽生产便道3221m，改建3m宽耕作道1649m。</t>
  </si>
  <si>
    <t>湛普镇共享农庄建设项目</t>
  </si>
  <si>
    <t>花靓院落美景花园30亩，智慧农业示范研学园3000平方米，新科技农业科普园6000平方米，农产品贮藏加工体验园3000平方米。</t>
  </si>
  <si>
    <t>2021年江池镇构树产业配套项目</t>
  </si>
  <si>
    <t>1.新建连接路0.7公里、路面宽4.5米、厚0.2米；2.新建产业路3.4公里、路面宽3米、厚0.2米；3.新建泥结石路1公里、路基宽3.5米；4.新建蓄水灌溉池200立方米。</t>
  </si>
  <si>
    <t>2021年兴义镇大池坝村产业道路配套项目</t>
  </si>
  <si>
    <t>新建3.5米宽产业道路2千米。</t>
  </si>
  <si>
    <t>2021年湛普镇春安村青脆李基地配套建设项目</t>
  </si>
  <si>
    <t>新建宽1.2米、厚0.20米产业路3公里，建围栏2000米。</t>
  </si>
  <si>
    <r>
      <rPr>
        <sz val="11"/>
        <rFont val="Times New Roman"/>
        <charset val="134"/>
      </rPr>
      <t>2021</t>
    </r>
    <r>
      <rPr>
        <sz val="11"/>
        <rFont val="宋体"/>
        <charset val="134"/>
      </rPr>
      <t>年兴义镇双桂场村花椒基地配套设施项目</t>
    </r>
  </si>
  <si>
    <r>
      <rPr>
        <sz val="11"/>
        <rFont val="宋体"/>
        <charset val="134"/>
      </rPr>
      <t>建设宽</t>
    </r>
    <r>
      <rPr>
        <sz val="11"/>
        <rFont val="Times New Roman"/>
        <charset val="134"/>
      </rPr>
      <t>2.5</t>
    </r>
    <r>
      <rPr>
        <sz val="11"/>
        <rFont val="宋体"/>
        <charset val="134"/>
      </rPr>
      <t>米机耕道</t>
    </r>
    <r>
      <rPr>
        <sz val="11"/>
        <rFont val="Times New Roman"/>
        <charset val="134"/>
      </rPr>
      <t>5</t>
    </r>
    <r>
      <rPr>
        <sz val="11"/>
        <rFont val="宋体"/>
        <charset val="134"/>
      </rPr>
      <t>公里；建设宽</t>
    </r>
    <r>
      <rPr>
        <sz val="11"/>
        <rFont val="Times New Roman"/>
        <charset val="134"/>
      </rPr>
      <t>1.2</t>
    </r>
    <r>
      <rPr>
        <sz val="11"/>
        <rFont val="宋体"/>
        <charset val="134"/>
      </rPr>
      <t>米采摘便道</t>
    </r>
    <r>
      <rPr>
        <sz val="11"/>
        <rFont val="Times New Roman"/>
        <charset val="134"/>
      </rPr>
      <t>14</t>
    </r>
    <r>
      <rPr>
        <sz val="11"/>
        <rFont val="宋体"/>
        <charset val="134"/>
      </rPr>
      <t>公里；</t>
    </r>
    <r>
      <rPr>
        <sz val="11"/>
        <rFont val="Times New Roman"/>
        <charset val="134"/>
      </rPr>
      <t>3</t>
    </r>
    <r>
      <rPr>
        <sz val="11"/>
        <rFont val="宋体"/>
        <charset val="134"/>
      </rPr>
      <t>、建设</t>
    </r>
    <r>
      <rPr>
        <sz val="11"/>
        <rFont val="Times New Roman"/>
        <charset val="134"/>
      </rPr>
      <t>200m³/</t>
    </r>
    <r>
      <rPr>
        <sz val="11"/>
        <rFont val="宋体"/>
        <charset val="134"/>
      </rPr>
      <t>个蓄水池</t>
    </r>
    <r>
      <rPr>
        <sz val="11"/>
        <rFont val="Times New Roman"/>
        <charset val="134"/>
      </rPr>
      <t>8</t>
    </r>
    <r>
      <rPr>
        <sz val="11"/>
        <rFont val="宋体"/>
        <charset val="134"/>
      </rPr>
      <t>口，铺设</t>
    </r>
    <r>
      <rPr>
        <sz val="11"/>
        <rFont val="Times New Roman"/>
        <charset val="134"/>
      </rPr>
      <t>1700</t>
    </r>
    <r>
      <rPr>
        <sz val="11"/>
        <rFont val="宋体"/>
        <charset val="134"/>
      </rPr>
      <t>亩花椒产业水肥育一体化滴灌设施。</t>
    </r>
  </si>
  <si>
    <t>渝财农[2022]146号</t>
  </si>
  <si>
    <t>董家镇四角楼村枇杷当花椒产业公路桥</t>
  </si>
  <si>
    <t>桥长15延米，桥面浄宽6.5米，两侧各设高1米防撞护栏,桥台两端与道路连接路长200米，宽4.5米。</t>
  </si>
  <si>
    <t>青龙乡青天村茶旅融合产业大道扩宽工程</t>
  </si>
  <si>
    <t>扩宽硬化公路1.2公里，路基扩宽2.5米，路面硬化2米；增设错车道20个；茶叶产业基地公路两旁人居环境整治500平方米。</t>
  </si>
  <si>
    <t>2022年社坛镇入户道路建设</t>
  </si>
  <si>
    <t>新建3.5米宽入户道路3.5公里。</t>
  </si>
  <si>
    <t>丰都县高家镇汶溪社区人居环境整治项目</t>
  </si>
  <si>
    <t>汶溪社区</t>
  </si>
  <si>
    <t>对汶溪大桥至老洞岩沿线公共区域及农户房前屋后、院坝柴草、圈舍菜园开展环境整治。</t>
  </si>
  <si>
    <t>丰都县高家镇汶溪社区农产品交易点建设项目</t>
  </si>
  <si>
    <t>新建农产品交易点1处，配套座椅、排水沟等设施。</t>
  </si>
  <si>
    <t>双路镇“安宁耕读”劳动教育基地建设项目</t>
  </si>
  <si>
    <t>（一）道路硬化道路172m，路基宽度7m、路面宽度6m，硬化道路238m、路基路面均为2m。（二）新建12.2m×3.3m人行便桥、3.6m×3.6m励志朗读吧。（三）安装DN75 PE给水管至安宁耕读基地共4000m。（四）新建污水处理设施1套。（五）清理规范柴屋19间、农村公共照明设施65盏，水渠单边堡坎高1.8m长128m、排水沟100m、生态步道716m、水泥步道777m、花园砌筑130.62m³.</t>
  </si>
  <si>
    <t>栗子乡蕉芋厂污水设施项目</t>
  </si>
  <si>
    <t>完成新建栗子乡蕉芋厂污水处理设施1座及其配套污水管网。</t>
  </si>
  <si>
    <t>丰都县龙孔镇畜禽产业需水完善工程</t>
  </si>
  <si>
    <t>安装一体化净化消毒处理工艺设备2台套。</t>
  </si>
  <si>
    <t>农业社会化服务试点</t>
  </si>
  <si>
    <t>县供销社</t>
  </si>
  <si>
    <t>标准化社会化服务2.5万亩。</t>
  </si>
  <si>
    <t>仙女湖镇车厘子共享农庄管网项目</t>
  </si>
  <si>
    <t>安装PE110管(10mm*1.6mpa)2400米，PE75(5.6mm*1.6mpa)300米，PE25管(2.1mm*1.25mpa)6000米，地插喷头360度旋转喷雾套装2000个，110主管*25支管四通套装内丝鞍座环接头50个，110主管*25支管三通套装内丝鞍座环接头50个，110主管*20支管三通套装内丝鞍座环接头50个。</t>
  </si>
  <si>
    <t>2023年栗子乡南江村扶持壮大村集体经济项目</t>
  </si>
  <si>
    <t>村集体经济组织利用扶持壮大村集体经济项目资金村集体经济组织回购黄发权、黄发林等78户闲置土地19.406亩的土地经营权。</t>
  </si>
  <si>
    <t>2023年栗子乡建龙村扶持壮大村集体经济项目</t>
  </si>
  <si>
    <t>盘活使用浦文舟、刘家权、汪洪田、黄发菊、秦光明、谭登廷、谭登培、刘友云、罗延平、陈天云、刘友生等11户农户闲置宅基地3.054亩；回购孙立新、陈光碧、黄安舟、谭登安、谭莉、江永旗、汪洪兰、谭贤德、谭贤明、肖万权、田彪、谭国庆等12户闲置土地6.967亩的土地经营权。</t>
  </si>
  <si>
    <t>2023年栗子社区建龙村扶持壮大村集体经济项目</t>
  </si>
  <si>
    <t>盘活使用肖杰、谢剑、肖波、谭华、黄世清、廖明生、谭晓洪、谭闲良、石问猴、雷碧琼等10户闲置宅基地4.367亩；回购刘茂驹、殷元林、冉素琼、马泽兵等30户闲置土地8.3796亩的土地经营权。</t>
  </si>
  <si>
    <t>2023年栗子乡联合村扶持壮大村集体经济项目</t>
  </si>
  <si>
    <t>使用扶持壮大村集体经济项目资金入股重庆新千年农业有限公司70万元新建酿酒车间1000平方米、包装车间839.8平方米、包装成品仓库321平方米、酒窖154平方米、会议室56平方米、展销室56平方米、办公室48平方米、外墙装修翻新及大门改造及各类设施设备改造等。</t>
  </si>
  <si>
    <t>2023年包鸾镇包鸾村扶持村级集体经济发展</t>
  </si>
  <si>
    <t>1.使用资金35万元购买剑华山庄（原农家乐）全部旅游资产的1/4，折算为75万元入股县农发集团共同共建精品民居一“鸾韵水乡”，由县农发集团负责经营，发展乡村旅游，所得利润每年按入股资金比例分红。2..使用35万元入股重庆锶乡包鸾有限公司，由其经营包鸾镇公墓和殡葬服务站，所得利润收入每年按入股资金的6%固定分红给包鸾村股份经济合作社。</t>
  </si>
  <si>
    <t>2023年包鸾镇龙井社区扶持村级集体经济发展</t>
  </si>
  <si>
    <t>1.使用资金35万元购买剑华山庄（原农家乐）全部旅游资产的1/4，折算为75万元入股县农发集团共同共建精品民居一“鸾韵水乡”，由县农发集团负责经营，发展乡村旅游，所得利润每年按入股资金比例分红。2.使用资金35万元入股龙智慧停车场有限公司，与村民共建智慧停车场，主要由公司负责经营，解决包鸾场镇停车难问题，其利润每年按入股资金比例分红给龙井居委股份经济合作社。</t>
  </si>
  <si>
    <r>
      <rPr>
        <sz val="9"/>
        <rFont val="Times New Roman"/>
        <charset val="134"/>
      </rPr>
      <t>2023</t>
    </r>
    <r>
      <rPr>
        <sz val="9"/>
        <rFont val="仿宋"/>
        <charset val="134"/>
      </rPr>
      <t>年农村人居环境整治项目</t>
    </r>
  </si>
  <si>
    <t>开展村庄清洁行动，整治农村人居环境。</t>
  </si>
  <si>
    <t>2023.02</t>
  </si>
  <si>
    <t>2023.11</t>
  </si>
  <si>
    <r>
      <rPr>
        <sz val="11"/>
        <color rgb="FF000000"/>
        <rFont val="宋体"/>
        <charset val="134"/>
      </rPr>
      <t>已开工，项目进度50</t>
    </r>
    <r>
      <rPr>
        <sz val="11"/>
        <color rgb="FF000000"/>
        <rFont val="Times New Roman"/>
        <charset val="134"/>
      </rPr>
      <t>%</t>
    </r>
  </si>
  <si>
    <t>已开展自验，整改中。</t>
  </si>
  <si>
    <t>农户自建</t>
  </si>
  <si>
    <t>已开工</t>
  </si>
  <si>
    <t>已开工，建设中</t>
  </si>
  <si>
    <t>2023.3.27</t>
  </si>
  <si>
    <t>2023.10</t>
  </si>
  <si>
    <t>已开工7户改造</t>
  </si>
  <si>
    <t>未验收</t>
  </si>
  <si>
    <t>2023.2.1</t>
  </si>
  <si>
    <t>2023.10.31</t>
  </si>
  <si>
    <t>农户自建，不需签。</t>
  </si>
  <si>
    <t>无</t>
  </si>
  <si>
    <t>先建后补</t>
  </si>
  <si>
    <t>2023.2.20</t>
  </si>
  <si>
    <t>已完工</t>
  </si>
  <si>
    <t>县级验收结果未出，未达到支付要求。</t>
  </si>
  <si>
    <t>2023.10.20</t>
  </si>
  <si>
    <t>镇级已验收2023.10.15</t>
  </si>
  <si>
    <t>正在申请县级验收</t>
  </si>
  <si>
    <r>
      <rPr>
        <sz val="11"/>
        <rFont val="宋体"/>
        <charset val="134"/>
      </rPr>
      <t>已开工，项目进度</t>
    </r>
    <r>
      <rPr>
        <sz val="11"/>
        <rFont val="Times New Roman"/>
        <charset val="134"/>
      </rPr>
      <t>20%</t>
    </r>
  </si>
  <si>
    <t>2023.4.1</t>
  </si>
  <si>
    <t>2023.9.1</t>
  </si>
  <si>
    <t>验收合格后一次性支付</t>
  </si>
  <si>
    <t>2023.7.15</t>
  </si>
  <si>
    <r>
      <rPr>
        <sz val="11"/>
        <rFont val="Times New Roman"/>
        <charset val="134"/>
      </rPr>
      <t>2023.8.1</t>
    </r>
    <r>
      <rPr>
        <sz val="11"/>
        <rFont val="宋体"/>
        <charset val="134"/>
      </rPr>
      <t>自验合格</t>
    </r>
  </si>
  <si>
    <t>补助到户</t>
  </si>
  <si>
    <r>
      <rPr>
        <sz val="11"/>
        <rFont val="宋体"/>
        <charset val="134"/>
      </rPr>
      <t>项目实行</t>
    </r>
    <r>
      <rPr>
        <sz val="11"/>
        <rFont val="Times New Roman"/>
        <charset val="134"/>
      </rPr>
      <t>“</t>
    </r>
    <r>
      <rPr>
        <sz val="11"/>
        <rFont val="宋体"/>
        <charset val="134"/>
      </rPr>
      <t>先建后补</t>
    </r>
    <r>
      <rPr>
        <sz val="11"/>
        <rFont val="Times New Roman"/>
        <charset val="134"/>
      </rPr>
      <t>”</t>
    </r>
    <r>
      <rPr>
        <sz val="11"/>
        <rFont val="宋体"/>
        <charset val="134"/>
      </rPr>
      <t>制度，原则上项目完成后一次性拨付财政补助资金。</t>
    </r>
  </si>
  <si>
    <t>已全面完工并完成乡级验收</t>
  </si>
  <si>
    <r>
      <rPr>
        <sz val="11"/>
        <rFont val="宋体"/>
        <charset val="134"/>
      </rPr>
      <t>合格，</t>
    </r>
    <r>
      <rPr>
        <sz val="11"/>
        <rFont val="Times New Roman"/>
        <charset val="134"/>
      </rPr>
      <t>2023</t>
    </r>
    <r>
      <rPr>
        <sz val="11"/>
        <rFont val="宋体"/>
        <charset val="134"/>
      </rPr>
      <t>年</t>
    </r>
    <r>
      <rPr>
        <sz val="11"/>
        <rFont val="Times New Roman"/>
        <charset val="134"/>
      </rPr>
      <t>10</t>
    </r>
    <r>
      <rPr>
        <sz val="11"/>
        <rFont val="宋体"/>
        <charset val="134"/>
      </rPr>
      <t>月</t>
    </r>
  </si>
  <si>
    <t>县级未验收</t>
  </si>
  <si>
    <t>2023.3.23</t>
  </si>
  <si>
    <t>向争荣</t>
  </si>
  <si>
    <t>8个月</t>
  </si>
  <si>
    <t>2023.02.</t>
  </si>
  <si>
    <t>项目未验收、正在做镇级验收资料</t>
  </si>
  <si>
    <t>自验合格已申请县级验收</t>
  </si>
  <si>
    <t>未开展自验</t>
  </si>
  <si>
    <r>
      <rPr>
        <sz val="11"/>
        <rFont val="Times New Roman"/>
        <charset val="134"/>
      </rPr>
      <t>1500</t>
    </r>
    <r>
      <rPr>
        <sz val="11"/>
        <rFont val="宋体"/>
        <charset val="134"/>
      </rPr>
      <t>元（一户在镇上，只做了地上，未做地下已达到要求）</t>
    </r>
  </si>
  <si>
    <t>已开工，已完成8户改造，资金已拨付3户(已验收)。</t>
  </si>
  <si>
    <r>
      <rPr>
        <sz val="11"/>
        <rFont val="Times New Roman"/>
        <charset val="134"/>
      </rPr>
      <t>12</t>
    </r>
    <r>
      <rPr>
        <sz val="11"/>
        <rFont val="宋体"/>
        <charset val="134"/>
      </rPr>
      <t>个月</t>
    </r>
  </si>
  <si>
    <t>已开工，15户已完工</t>
  </si>
  <si>
    <t>自验合格14户未申请县级验</t>
  </si>
  <si>
    <t>2023.10.</t>
  </si>
  <si>
    <t>已完成实施方案评审，并根据评审专家意见完成修改</t>
  </si>
  <si>
    <t>已开工，已完成优质水稻种子采购及发放，已完成种植</t>
  </si>
  <si>
    <t>已完工，已支付资金</t>
  </si>
  <si>
    <t>本月内验收</t>
  </si>
  <si>
    <t>2023.4.10</t>
  </si>
  <si>
    <t>项目建设中</t>
  </si>
  <si>
    <t>已开工，完成80%</t>
  </si>
  <si>
    <t>完工验收后一次性支付</t>
  </si>
  <si>
    <t>2023.10.30</t>
  </si>
  <si>
    <t>2023.2.7</t>
  </si>
  <si>
    <t>2023.4.2</t>
  </si>
  <si>
    <t>补助到户项目未签订合同</t>
  </si>
  <si>
    <t>2023.2.15</t>
  </si>
  <si>
    <t>县级部门未验收</t>
  </si>
  <si>
    <t>2023.3.28</t>
  </si>
  <si>
    <r>
      <rPr>
        <sz val="11"/>
        <rFont val="宋体"/>
        <charset val="134"/>
      </rPr>
      <t>乡镇</t>
    </r>
    <r>
      <rPr>
        <sz val="11"/>
        <rFont val="Times New Roman"/>
        <charset val="134"/>
      </rPr>
      <t>2023.9.11</t>
    </r>
    <r>
      <rPr>
        <sz val="11"/>
        <rFont val="宋体"/>
        <charset val="134"/>
      </rPr>
      <t>自验合格</t>
    </r>
  </si>
  <si>
    <t>2023.05.05</t>
  </si>
  <si>
    <t>2023.12.31</t>
  </si>
  <si>
    <t>农户</t>
  </si>
  <si>
    <t>今年下达任务10户，已完成8户。</t>
  </si>
  <si>
    <r>
      <rPr>
        <sz val="16"/>
        <rFont val="Times New Roman"/>
        <charset val="134"/>
      </rPr>
      <t>270</t>
    </r>
    <r>
      <rPr>
        <sz val="16"/>
        <rFont val="宋体"/>
        <charset val="134"/>
      </rPr>
      <t>天</t>
    </r>
  </si>
  <si>
    <t>待县级验收</t>
  </si>
  <si>
    <r>
      <rPr>
        <sz val="16"/>
        <rFont val="宋体"/>
        <charset val="134"/>
      </rPr>
      <t>已验收</t>
    </r>
    <r>
      <rPr>
        <sz val="16"/>
        <rFont val="Times New Roman"/>
        <charset val="134"/>
      </rPr>
      <t>375</t>
    </r>
    <r>
      <rPr>
        <sz val="16"/>
        <rFont val="宋体"/>
        <charset val="134"/>
      </rPr>
      <t>户；</t>
    </r>
  </si>
  <si>
    <t>开工中</t>
  </si>
  <si>
    <t>2023.1.1</t>
  </si>
  <si>
    <t>2023.12.30</t>
  </si>
  <si>
    <t>2023.5.20</t>
  </si>
  <si>
    <t>未开工</t>
  </si>
  <si>
    <t>财评中</t>
  </si>
  <si>
    <t>未开工（财评中)</t>
  </si>
  <si>
    <t>2023.01.01</t>
  </si>
  <si>
    <t>2022.06.26</t>
  </si>
  <si>
    <t>丰都县新三建乡公司</t>
  </si>
  <si>
    <t>已开工，正在施工</t>
  </si>
  <si>
    <t>采购类</t>
  </si>
  <si>
    <t>2023.11.10</t>
  </si>
  <si>
    <t>2024.6.30</t>
  </si>
  <si>
    <t>未开工，正在财评</t>
  </si>
  <si>
    <t>以工代赈项目</t>
  </si>
  <si>
    <t>2023.9.28</t>
  </si>
  <si>
    <t>2024.5.28</t>
  </si>
  <si>
    <t>2023.9.27</t>
  </si>
  <si>
    <t>重庆创盛世建设工程有限公司</t>
  </si>
  <si>
    <t>进场30%-50%，施工完80%，审计结束验收合格97%。</t>
  </si>
  <si>
    <t>余3%作为质保金</t>
  </si>
  <si>
    <t>270天</t>
  </si>
  <si>
    <t>未开工（方案编制中)</t>
  </si>
  <si>
    <t>由于项目暂未开工，正在报送财政局调整资金。</t>
  </si>
  <si>
    <t>2021.10.1</t>
  </si>
  <si>
    <t>2022.3.1</t>
  </si>
  <si>
    <t>2021.10.16</t>
  </si>
  <si>
    <t>重庆千正建设有限公司</t>
  </si>
  <si>
    <r>
      <rPr>
        <sz val="11"/>
        <rFont val="宋体"/>
        <charset val="134"/>
      </rPr>
      <t>开工支付</t>
    </r>
    <r>
      <rPr>
        <sz val="11"/>
        <rFont val="Times New Roman"/>
        <charset val="134"/>
      </rPr>
      <t>30%</t>
    </r>
    <r>
      <rPr>
        <sz val="11"/>
        <rFont val="宋体"/>
        <charset val="134"/>
      </rPr>
      <t>，完工一半后支付</t>
    </r>
    <r>
      <rPr>
        <sz val="11"/>
        <rFont val="Times New Roman"/>
        <charset val="134"/>
      </rPr>
      <t>50%</t>
    </r>
    <r>
      <rPr>
        <sz val="11"/>
        <rFont val="宋体"/>
        <charset val="134"/>
      </rPr>
      <t>，完工审计后支付</t>
    </r>
    <r>
      <rPr>
        <sz val="11"/>
        <rFont val="Times New Roman"/>
        <charset val="134"/>
      </rPr>
      <t>97%</t>
    </r>
    <r>
      <rPr>
        <sz val="11"/>
        <rFont val="宋体"/>
        <charset val="134"/>
      </rPr>
      <t>，剩余</t>
    </r>
    <r>
      <rPr>
        <sz val="11"/>
        <rFont val="Times New Roman"/>
        <charset val="134"/>
      </rPr>
      <t>3%</t>
    </r>
    <r>
      <rPr>
        <sz val="11"/>
        <rFont val="宋体"/>
        <charset val="134"/>
      </rPr>
      <t>作质保金。</t>
    </r>
  </si>
  <si>
    <r>
      <rPr>
        <sz val="11"/>
        <rFont val="Times New Roman"/>
        <charset val="134"/>
      </rPr>
      <t>6</t>
    </r>
    <r>
      <rPr>
        <sz val="11"/>
        <rFont val="宋体"/>
        <charset val="134"/>
      </rPr>
      <t>个月</t>
    </r>
  </si>
  <si>
    <t>2021.10</t>
  </si>
  <si>
    <r>
      <rPr>
        <sz val="11"/>
        <rFont val="宋体"/>
        <charset val="134"/>
      </rPr>
      <t>自验合格已申请县级验收。业主单位自验日期：</t>
    </r>
    <r>
      <rPr>
        <sz val="11"/>
        <rFont val="Times New Roman"/>
        <charset val="134"/>
      </rPr>
      <t>2022</t>
    </r>
    <r>
      <rPr>
        <sz val="11"/>
        <rFont val="宋体"/>
        <charset val="134"/>
      </rPr>
      <t>年</t>
    </r>
    <r>
      <rPr>
        <sz val="11"/>
        <rFont val="Times New Roman"/>
        <charset val="134"/>
      </rPr>
      <t>11</t>
    </r>
    <r>
      <rPr>
        <sz val="11"/>
        <rFont val="宋体"/>
        <charset val="134"/>
      </rPr>
      <t>月</t>
    </r>
    <r>
      <rPr>
        <sz val="11"/>
        <rFont val="Times New Roman"/>
        <charset val="134"/>
      </rPr>
      <t>16</t>
    </r>
  </si>
  <si>
    <r>
      <rPr>
        <sz val="11"/>
        <rFont val="宋体"/>
        <charset val="134"/>
      </rPr>
      <t>县级已验收，验收日期：</t>
    </r>
    <r>
      <rPr>
        <sz val="11"/>
        <rFont val="Times New Roman"/>
        <charset val="134"/>
      </rPr>
      <t>2022</t>
    </r>
    <r>
      <rPr>
        <sz val="11"/>
        <rFont val="宋体"/>
        <charset val="134"/>
      </rPr>
      <t>年</t>
    </r>
    <r>
      <rPr>
        <sz val="11"/>
        <rFont val="Times New Roman"/>
        <charset val="134"/>
      </rPr>
      <t>11</t>
    </r>
    <r>
      <rPr>
        <sz val="11"/>
        <rFont val="宋体"/>
        <charset val="134"/>
      </rPr>
      <t>月</t>
    </r>
    <r>
      <rPr>
        <sz val="11"/>
        <rFont val="Times New Roman"/>
        <charset val="134"/>
      </rPr>
      <t>20</t>
    </r>
    <r>
      <rPr>
        <sz val="11"/>
        <rFont val="宋体"/>
        <charset val="134"/>
      </rPr>
      <t>日</t>
    </r>
  </si>
  <si>
    <t>2023.3.17</t>
  </si>
  <si>
    <t>2023.4.25</t>
  </si>
  <si>
    <t>2022.7.20</t>
  </si>
  <si>
    <t>2022.11.20</t>
  </si>
  <si>
    <t>2022.7.14</t>
  </si>
  <si>
    <t>重庆士派实业有限公司</t>
  </si>
  <si>
    <r>
      <rPr>
        <sz val="11"/>
        <rFont val="宋体"/>
        <charset val="134"/>
      </rPr>
      <t>若项目资金未到位前，由承包方全额垫资。项目资金到位后，资金拨付按项目启动、进度过半、完工验收三个阶段进行。项目启动后，经县水利局确认后直接拨付</t>
    </r>
    <r>
      <rPr>
        <sz val="11"/>
        <rFont val="Times New Roman"/>
        <charset val="134"/>
      </rPr>
      <t>50%</t>
    </r>
    <r>
      <rPr>
        <sz val="11"/>
        <rFont val="宋体"/>
        <charset val="134"/>
      </rPr>
      <t>的启动资金，项目建设进度过半，由项目法人单位申请、县水利局复核确认后，拨付</t>
    </r>
    <r>
      <rPr>
        <sz val="11"/>
        <rFont val="Times New Roman"/>
        <charset val="134"/>
      </rPr>
      <t>80%</t>
    </r>
    <r>
      <rPr>
        <sz val="11"/>
        <rFont val="宋体"/>
        <charset val="134"/>
      </rPr>
      <t>的进度资金。项目验收合格后，由项目法人单位提出申请，按程序报县水利局复核后，按项目资金的</t>
    </r>
    <r>
      <rPr>
        <sz val="11"/>
        <rFont val="Times New Roman"/>
        <charset val="134"/>
      </rPr>
      <t xml:space="preserve"> 3%</t>
    </r>
    <r>
      <rPr>
        <sz val="11"/>
        <rFont val="宋体"/>
        <charset val="134"/>
      </rPr>
      <t>留足工程质量保证金，剩余资金拨付给施工单位。项目完工交付使用</t>
    </r>
    <r>
      <rPr>
        <sz val="11"/>
        <rFont val="Times New Roman"/>
        <charset val="134"/>
      </rPr>
      <t xml:space="preserve"> 1 </t>
    </r>
    <r>
      <rPr>
        <sz val="11"/>
        <rFont val="宋体"/>
        <charset val="134"/>
      </rPr>
      <t>年后，如未发现质量问题，及时拨付质量保证金</t>
    </r>
  </si>
  <si>
    <r>
      <rPr>
        <sz val="11"/>
        <rFont val="Times New Roman"/>
        <charset val="134"/>
      </rPr>
      <t>120</t>
    </r>
    <r>
      <rPr>
        <sz val="11"/>
        <rFont val="宋体"/>
        <charset val="134"/>
      </rPr>
      <t>天</t>
    </r>
  </si>
  <si>
    <t>2022.11.14</t>
  </si>
  <si>
    <r>
      <rPr>
        <sz val="11"/>
        <rFont val="宋体"/>
        <charset val="134"/>
      </rPr>
      <t>自验合格</t>
    </r>
    <r>
      <rPr>
        <sz val="11"/>
        <rFont val="Times New Roman"/>
        <charset val="134"/>
      </rPr>
      <t>2023.3.23</t>
    </r>
  </si>
  <si>
    <r>
      <rPr>
        <sz val="11"/>
        <rFont val="宋体"/>
        <charset val="134"/>
      </rPr>
      <t>县级已验收</t>
    </r>
    <r>
      <rPr>
        <sz val="11"/>
        <rFont val="Times New Roman"/>
        <charset val="134"/>
      </rPr>
      <t>2023.05</t>
    </r>
  </si>
  <si>
    <t>2023.5.6</t>
  </si>
  <si>
    <t>重庆市北恒建筑工程有限公司</t>
  </si>
  <si>
    <r>
      <rPr>
        <sz val="11"/>
        <rFont val="宋体"/>
        <charset val="134"/>
      </rPr>
      <t>在上级计划资金到位的情况下无息支付，工程开工后支付至合同价款的</t>
    </r>
    <r>
      <rPr>
        <sz val="11"/>
        <rFont val="Times New Roman"/>
        <charset val="134"/>
      </rPr>
      <t>50%-60%</t>
    </r>
    <r>
      <rPr>
        <sz val="11"/>
        <rFont val="宋体"/>
        <charset val="134"/>
      </rPr>
      <t>，工程量完成</t>
    </r>
    <r>
      <rPr>
        <sz val="11"/>
        <rFont val="Times New Roman"/>
        <charset val="134"/>
      </rPr>
      <t>50%</t>
    </r>
    <r>
      <rPr>
        <sz val="11"/>
        <rFont val="宋体"/>
        <charset val="134"/>
      </rPr>
      <t>后支付至合同价款的</t>
    </r>
    <r>
      <rPr>
        <sz val="11"/>
        <rFont val="Times New Roman"/>
        <charset val="134"/>
      </rPr>
      <t>80%</t>
    </r>
    <r>
      <rPr>
        <sz val="11"/>
        <rFont val="宋体"/>
        <charset val="134"/>
      </rPr>
      <t>，工程完工后拨付至合同价款的</t>
    </r>
    <r>
      <rPr>
        <sz val="11"/>
        <rFont val="Times New Roman"/>
        <charset val="134"/>
      </rPr>
      <t>90%</t>
    </r>
    <r>
      <rPr>
        <sz val="11"/>
        <rFont val="宋体"/>
        <charset val="134"/>
      </rPr>
      <t>，工程竣工验收合格并结算审计完后支付至审计结算总价的</t>
    </r>
    <r>
      <rPr>
        <sz val="11"/>
        <rFont val="Times New Roman"/>
        <charset val="134"/>
      </rPr>
      <t>97%</t>
    </r>
    <r>
      <rPr>
        <sz val="11"/>
        <rFont val="宋体"/>
        <charset val="134"/>
      </rPr>
      <t>，余</t>
    </r>
    <r>
      <rPr>
        <sz val="11"/>
        <rFont val="Times New Roman"/>
        <charset val="134"/>
      </rPr>
      <t>3%</t>
    </r>
    <r>
      <rPr>
        <sz val="11"/>
        <rFont val="宋体"/>
        <charset val="134"/>
      </rPr>
      <t>为质量保证金待质保期结束后一次性付清（不计息）；其中如涉及涉农资金的按渝府办发〔</t>
    </r>
    <r>
      <rPr>
        <sz val="11"/>
        <rFont val="Times New Roman"/>
        <charset val="134"/>
      </rPr>
      <t>2018</t>
    </r>
    <r>
      <rPr>
        <sz val="11"/>
        <rFont val="宋体"/>
        <charset val="134"/>
      </rPr>
      <t>〕</t>
    </r>
    <r>
      <rPr>
        <sz val="11"/>
        <rFont val="Times New Roman"/>
        <charset val="134"/>
      </rPr>
      <t>132</t>
    </r>
    <r>
      <rPr>
        <sz val="11"/>
        <rFont val="宋体"/>
        <charset val="134"/>
      </rPr>
      <t>号（重庆市工程类扶贫项目监督管理办法（试行）的通知）文件执行，结算审计按相关规定审计结果为准。</t>
    </r>
  </si>
  <si>
    <r>
      <rPr>
        <sz val="11"/>
        <rFont val="Times New Roman"/>
        <charset val="134"/>
      </rPr>
      <t>3</t>
    </r>
    <r>
      <rPr>
        <sz val="11"/>
        <rFont val="宋体"/>
        <charset val="134"/>
      </rPr>
      <t>个月</t>
    </r>
  </si>
  <si>
    <t>2023.3.24</t>
  </si>
  <si>
    <r>
      <rPr>
        <sz val="11"/>
        <rFont val="Times New Roman"/>
        <charset val="134"/>
      </rPr>
      <t>4.13</t>
    </r>
    <r>
      <rPr>
        <sz val="11"/>
        <rFont val="宋体"/>
        <charset val="134"/>
      </rPr>
      <t>日开展自验，自验合格，已申请竣工检测</t>
    </r>
  </si>
  <si>
    <t>财政一直未上指标</t>
  </si>
  <si>
    <t>四川佳宇航建筑工程有限公司</t>
  </si>
  <si>
    <t>工程完工支付合同价70%；交竣工后支付80%，审计决算后支付97%</t>
  </si>
  <si>
    <t>180天</t>
  </si>
  <si>
    <t>四川省佳驰水利水电工程有限公司</t>
  </si>
  <si>
    <t>150天</t>
  </si>
  <si>
    <t>2023.5.17</t>
  </si>
  <si>
    <t>丰都县畅丰公路养护有限公司</t>
  </si>
  <si>
    <r>
      <rPr>
        <sz val="11"/>
        <rFont val="宋体"/>
        <charset val="134"/>
      </rPr>
      <t>验收合格后，根据</t>
    </r>
    <r>
      <rPr>
        <sz val="11"/>
        <rFont val="Times New Roman"/>
        <charset val="134"/>
      </rPr>
      <t>2022</t>
    </r>
    <r>
      <rPr>
        <sz val="11"/>
        <rFont val="宋体"/>
        <charset val="134"/>
      </rPr>
      <t>年丰都县交通局交通切块资金到账情况，按审计工程价款支付</t>
    </r>
    <r>
      <rPr>
        <sz val="11"/>
        <rFont val="Times New Roman"/>
        <charset val="134"/>
      </rPr>
      <t>100%</t>
    </r>
  </si>
  <si>
    <r>
      <rPr>
        <sz val="11"/>
        <rFont val="Times New Roman"/>
        <charset val="134"/>
      </rPr>
      <t>11</t>
    </r>
    <r>
      <rPr>
        <sz val="11"/>
        <rFont val="宋体"/>
        <charset val="134"/>
      </rPr>
      <t>天</t>
    </r>
  </si>
  <si>
    <t>2022.7.29</t>
  </si>
  <si>
    <t>已完工，乡级已验收</t>
  </si>
  <si>
    <t>2022.8.9</t>
  </si>
  <si>
    <t>2023.8.31
自验合格未申请县级验收</t>
  </si>
  <si>
    <t>2022.9.2</t>
  </si>
  <si>
    <t>2022.9.13</t>
  </si>
  <si>
    <r>
      <rPr>
        <sz val="11"/>
        <rFont val="宋体"/>
        <charset val="134"/>
      </rPr>
      <t>在上级计划资金到位的情况下按月进度无息支付，每月支付已完工程量的</t>
    </r>
    <r>
      <rPr>
        <sz val="11"/>
        <rFont val="Times New Roman"/>
        <charset val="134"/>
      </rPr>
      <t>70%</t>
    </r>
    <r>
      <rPr>
        <sz val="11"/>
        <rFont val="宋体"/>
        <charset val="134"/>
      </rPr>
      <t>，以此类推；工程完工并验收合格后支付至合同价款的</t>
    </r>
    <r>
      <rPr>
        <sz val="11"/>
        <rFont val="Times New Roman"/>
        <charset val="134"/>
      </rPr>
      <t>70%</t>
    </r>
    <r>
      <rPr>
        <sz val="11"/>
        <rFont val="宋体"/>
        <charset val="134"/>
      </rPr>
      <t>，工程竣工验收合格并结算审计完后支付至审计结算总价的</t>
    </r>
    <r>
      <rPr>
        <sz val="11"/>
        <rFont val="Times New Roman"/>
        <charset val="134"/>
      </rPr>
      <t>97%</t>
    </r>
    <r>
      <rPr>
        <sz val="11"/>
        <rFont val="宋体"/>
        <charset val="134"/>
      </rPr>
      <t>，余</t>
    </r>
    <r>
      <rPr>
        <sz val="11"/>
        <rFont val="Times New Roman"/>
        <charset val="134"/>
      </rPr>
      <t>3%</t>
    </r>
    <r>
      <rPr>
        <sz val="11"/>
        <rFont val="宋体"/>
        <charset val="134"/>
      </rPr>
      <t>为质量保证金待质保期结束后一次性付清（不计息）。结算审计按相关规定的审计结果为准。</t>
    </r>
  </si>
  <si>
    <t>2022.9.20</t>
  </si>
  <si>
    <r>
      <rPr>
        <sz val="11"/>
        <rFont val="Times New Roman"/>
        <charset val="134"/>
      </rPr>
      <t>f</t>
    </r>
    <r>
      <rPr>
        <sz val="11"/>
        <rFont val="宋体"/>
        <charset val="134"/>
      </rPr>
      <t>未开展自验</t>
    </r>
  </si>
  <si>
    <t>重庆渝云建设有限公司</t>
  </si>
  <si>
    <r>
      <rPr>
        <sz val="11"/>
        <color rgb="FF00B050"/>
        <rFont val="Times New Roman"/>
        <charset val="134"/>
      </rPr>
      <t>180</t>
    </r>
    <r>
      <rPr>
        <sz val="11"/>
        <color rgb="FF00B050"/>
        <rFont val="宋体"/>
        <charset val="134"/>
      </rPr>
      <t>填</t>
    </r>
  </si>
  <si>
    <r>
      <rPr>
        <sz val="11"/>
        <color rgb="FF00B050"/>
        <rFont val="宋体"/>
        <charset val="134"/>
      </rPr>
      <t>已开工，完成工程量的</t>
    </r>
    <r>
      <rPr>
        <sz val="11"/>
        <color rgb="FF00B050"/>
        <rFont val="Times New Roman"/>
        <charset val="134"/>
      </rPr>
      <t>50%</t>
    </r>
  </si>
  <si>
    <t>2023.04.02</t>
  </si>
  <si>
    <t>2023.05.30</t>
  </si>
  <si>
    <t>2023.03.24</t>
  </si>
  <si>
    <t>重庆林陆建设工程有限公司</t>
  </si>
  <si>
    <r>
      <rPr>
        <sz val="11"/>
        <rFont val="宋体"/>
        <charset val="134"/>
      </rPr>
      <t>开工支付</t>
    </r>
    <r>
      <rPr>
        <sz val="11"/>
        <rFont val="Times New Roman"/>
        <charset val="134"/>
      </rPr>
      <t>30%-50%</t>
    </r>
    <r>
      <rPr>
        <sz val="11"/>
        <rFont val="宋体"/>
        <charset val="134"/>
      </rPr>
      <t>，进度过半支付到</t>
    </r>
    <r>
      <rPr>
        <sz val="11"/>
        <rFont val="Times New Roman"/>
        <charset val="134"/>
      </rPr>
      <t>50%-80%</t>
    </r>
    <r>
      <rPr>
        <sz val="11"/>
        <rFont val="宋体"/>
        <charset val="134"/>
      </rPr>
      <t>，施工完工验收出具结算审核报告，待施工方另行支付质保金后支付</t>
    </r>
    <r>
      <rPr>
        <sz val="11"/>
        <rFont val="Times New Roman"/>
        <charset val="134"/>
      </rPr>
      <t>100%</t>
    </r>
  </si>
  <si>
    <r>
      <rPr>
        <sz val="11"/>
        <rFont val="Times New Roman"/>
        <charset val="134"/>
      </rPr>
      <t>30</t>
    </r>
    <r>
      <rPr>
        <sz val="11"/>
        <rFont val="宋体"/>
        <charset val="134"/>
      </rPr>
      <t>天</t>
    </r>
  </si>
  <si>
    <t>项目完工，正在监测项目质量。</t>
  </si>
  <si>
    <t>2023.8.11</t>
  </si>
  <si>
    <t>镇级验收合格2023.9.15</t>
  </si>
  <si>
    <t>2019.11.12</t>
  </si>
  <si>
    <t>2020.6.12</t>
  </si>
  <si>
    <t>2019.9.9</t>
  </si>
  <si>
    <t>重庆项毅建设（集团）有限公司</t>
  </si>
  <si>
    <t>在上级计划资金到位的情况下按月进度无息支付，每月支付已完工程量的70%，以此类推；工程完工并验收合格后支付至合同价款的80%，工程竣工验收合格并结算审计完后支付至审计结算总价的97%，余3%为质量保证金待质保期结束后一次性付清（不计息）。结算审计按相关规定的审计结果为准。</t>
  </si>
  <si>
    <t>210天</t>
  </si>
  <si>
    <t>2020.1.7</t>
  </si>
  <si>
    <t>2021.10.7</t>
  </si>
  <si>
    <t>2019.11.1</t>
  </si>
  <si>
    <t>重庆霆峻交通工程有限责任公司</t>
  </si>
  <si>
    <t>在上级计划资金到位的情况下按月进度无息支付，每月支付已完工程量的70%，以此类推；工程完工并验收合格后支付至合同价款（含新增、变更及索赔）的90%，工程竣工验收合格并结算审计完后支付至审计结算总价的97%，余3%为质量保证金待质保期结束后一次性付清（不计息）。结算审计按相关规定的审计结果为准。</t>
  </si>
  <si>
    <r>
      <rPr>
        <sz val="11"/>
        <rFont val="Times New Roman"/>
        <charset val="134"/>
      </rPr>
      <t>10</t>
    </r>
    <r>
      <rPr>
        <sz val="11"/>
        <rFont val="宋体"/>
        <charset val="134"/>
      </rPr>
      <t>个月</t>
    </r>
  </si>
  <si>
    <t>重庆市丰都县交通建设工程有限公司</t>
  </si>
  <si>
    <r>
      <rPr>
        <sz val="11"/>
        <rFont val="Times New Roman"/>
        <charset val="134"/>
      </rPr>
      <t>50</t>
    </r>
    <r>
      <rPr>
        <sz val="11"/>
        <rFont val="宋体"/>
        <charset val="134"/>
      </rPr>
      <t>天</t>
    </r>
  </si>
  <si>
    <t>重庆筑璨建筑工程有限公司</t>
  </si>
  <si>
    <r>
      <rPr>
        <sz val="11"/>
        <color rgb="FF00B050"/>
        <rFont val="Times New Roman"/>
        <charset val="134"/>
      </rPr>
      <t>210</t>
    </r>
    <r>
      <rPr>
        <sz val="11"/>
        <color rgb="FF00B050"/>
        <rFont val="宋体"/>
        <charset val="134"/>
      </rPr>
      <t>天</t>
    </r>
  </si>
  <si>
    <t>已开工，完成工程量90%</t>
  </si>
  <si>
    <t>2023.09.08</t>
  </si>
  <si>
    <t>2023.09.09</t>
  </si>
  <si>
    <t>已开工，工程量已完成20%</t>
  </si>
  <si>
    <t>2020.10.5</t>
  </si>
  <si>
    <t>2021.2.5</t>
  </si>
  <si>
    <t>四川坤林建设工程有限公司</t>
  </si>
  <si>
    <t>上级资金到位后按施工进度支付</t>
  </si>
  <si>
    <r>
      <rPr>
        <sz val="11"/>
        <color rgb="FFFF0000"/>
        <rFont val="Times New Roman"/>
        <charset val="134"/>
      </rPr>
      <t>90</t>
    </r>
    <r>
      <rPr>
        <sz val="11"/>
        <color rgb="FFFF0000"/>
        <rFont val="汉仪书宋二KW"/>
        <charset val="134"/>
      </rPr>
      <t>天</t>
    </r>
  </si>
  <si>
    <t xml:space="preserve">2020.10.5
</t>
  </si>
  <si>
    <t>已交竣工</t>
  </si>
  <si>
    <t>财政未上计划指标，无法提取计划</t>
  </si>
  <si>
    <t>2022.8.9自验合格</t>
  </si>
  <si>
    <t>2023.3.21县交通局验收合格</t>
  </si>
  <si>
    <t>2023.5.15</t>
  </si>
  <si>
    <t>2.23.7.15</t>
  </si>
  <si>
    <t>2023.5.11</t>
  </si>
  <si>
    <t>重庆市希冀建设工程有限公司</t>
  </si>
  <si>
    <t>启动资金30%-50%，工程完工和乡镇验收后支付80%，竣工验收并审计后支付97%</t>
  </si>
  <si>
    <r>
      <rPr>
        <sz val="11"/>
        <rFont val="Times New Roman"/>
        <charset val="134"/>
      </rPr>
      <t>60</t>
    </r>
    <r>
      <rPr>
        <sz val="11"/>
        <rFont val="宋体"/>
        <charset val="134"/>
      </rPr>
      <t>天</t>
    </r>
  </si>
  <si>
    <t>已申请，上级未拨付</t>
  </si>
  <si>
    <t>未开展</t>
  </si>
  <si>
    <t>已提计划，财政没审批</t>
  </si>
  <si>
    <t>2023.3.20</t>
  </si>
  <si>
    <t>已开工，进度达到90%</t>
  </si>
  <si>
    <t>完工后拨付资金</t>
  </si>
  <si>
    <t>指标在农业农村委</t>
  </si>
  <si>
    <t>2024.3.28</t>
  </si>
  <si>
    <r>
      <rPr>
        <sz val="11"/>
        <rFont val="宋体"/>
        <charset val="134"/>
      </rPr>
      <t>待资金到位后按工程完成进度付款，完工验收合格后支付至</t>
    </r>
    <r>
      <rPr>
        <sz val="11"/>
        <rFont val="Times New Roman"/>
        <charset val="134"/>
      </rPr>
      <t xml:space="preserve"> 80%</t>
    </r>
    <r>
      <rPr>
        <sz val="11"/>
        <rFont val="宋体"/>
        <charset val="134"/>
      </rPr>
      <t>工程款，预留</t>
    </r>
    <r>
      <rPr>
        <sz val="11"/>
        <rFont val="Times New Roman"/>
        <charset val="134"/>
      </rPr>
      <t xml:space="preserve"> 20%</t>
    </r>
    <r>
      <rPr>
        <sz val="11"/>
        <rFont val="宋体"/>
        <charset val="134"/>
      </rPr>
      <t>工程款作为待结算资金，待审计单位出具审计报告后扣留</t>
    </r>
    <r>
      <rPr>
        <sz val="11"/>
        <rFont val="Times New Roman"/>
        <charset val="134"/>
      </rPr>
      <t xml:space="preserve"> 3%</t>
    </r>
    <r>
      <rPr>
        <sz val="11"/>
        <rFont val="宋体"/>
        <charset val="134"/>
      </rPr>
      <t>的质量保证金后一次性支付</t>
    </r>
    <r>
      <rPr>
        <sz val="11"/>
        <rFont val="Times New Roman"/>
        <charset val="134"/>
      </rPr>
      <t>;</t>
    </r>
  </si>
  <si>
    <r>
      <rPr>
        <sz val="11"/>
        <rFont val="Times New Roman"/>
        <charset val="134"/>
      </rPr>
      <t>12</t>
    </r>
    <r>
      <rPr>
        <sz val="11"/>
        <rFont val="宋体"/>
        <charset val="134"/>
      </rPr>
      <t>月</t>
    </r>
  </si>
  <si>
    <t>已开工，完成场地平整等</t>
  </si>
  <si>
    <t>项目增量，正在办理程序</t>
  </si>
  <si>
    <t>业主为企业，政府不需要签订合同</t>
  </si>
  <si>
    <t>2023.6.3</t>
  </si>
  <si>
    <r>
      <rPr>
        <sz val="11"/>
        <rFont val="宋体"/>
        <charset val="134"/>
      </rPr>
      <t>乡镇</t>
    </r>
    <r>
      <rPr>
        <sz val="11"/>
        <rFont val="Times New Roman"/>
        <charset val="134"/>
      </rPr>
      <t>2023.6.6</t>
    </r>
    <r>
      <rPr>
        <sz val="11"/>
        <rFont val="宋体"/>
        <charset val="134"/>
      </rPr>
      <t>自验合格</t>
    </r>
  </si>
  <si>
    <r>
      <rPr>
        <sz val="11"/>
        <rFont val="宋体"/>
        <charset val="134"/>
      </rPr>
      <t>农业农村委</t>
    </r>
    <r>
      <rPr>
        <sz val="11"/>
        <rFont val="Times New Roman"/>
        <charset val="134"/>
      </rPr>
      <t>2023.7.11</t>
    </r>
    <r>
      <rPr>
        <sz val="11"/>
        <rFont val="宋体"/>
        <charset val="134"/>
      </rPr>
      <t>验收合格</t>
    </r>
  </si>
  <si>
    <t>完善资料暂未报送审计</t>
  </si>
  <si>
    <t>2022.12.15</t>
  </si>
  <si>
    <t>2023.02.15</t>
  </si>
  <si>
    <r>
      <rPr>
        <sz val="11"/>
        <rFont val="宋体"/>
        <charset val="134"/>
      </rPr>
      <t>开工支付</t>
    </r>
    <r>
      <rPr>
        <sz val="11"/>
        <rFont val="Times New Roman"/>
        <charset val="134"/>
      </rPr>
      <t>30%-50%</t>
    </r>
    <r>
      <rPr>
        <sz val="11"/>
        <rFont val="宋体"/>
        <charset val="134"/>
      </rPr>
      <t>，进度过半支付</t>
    </r>
    <r>
      <rPr>
        <sz val="11"/>
        <rFont val="Times New Roman"/>
        <charset val="134"/>
      </rPr>
      <t>50%-80%</t>
    </r>
    <r>
      <rPr>
        <sz val="11"/>
        <rFont val="宋体"/>
        <charset val="134"/>
      </rPr>
      <t>，项目验收合格支付到</t>
    </r>
    <r>
      <rPr>
        <sz val="11"/>
        <rFont val="Times New Roman"/>
        <charset val="134"/>
      </rPr>
      <t>95%</t>
    </r>
  </si>
  <si>
    <t>60天</t>
  </si>
  <si>
    <t>县级已验收</t>
  </si>
  <si>
    <t>2022.8.20</t>
  </si>
  <si>
    <t>2022.8.23</t>
  </si>
  <si>
    <t>长廷建设（重庆）有限责任公司</t>
  </si>
  <si>
    <r>
      <rPr>
        <sz val="11"/>
        <rFont val="宋体"/>
        <charset val="134"/>
      </rPr>
      <t>工程款支付按照招标文件规定办理，但对符合工程工序验收，质量优良、项目区乡镇（街道）政府和老百姓反映良好、组织施工能力强、项目经理五大员施工现场工作良好等条件的施工企业，经项目区乡镇（街道）政府函告甲方，市农业农村委相关处室审批同意，县级竣工验收前可以支付合同价款的</t>
    </r>
    <r>
      <rPr>
        <sz val="11"/>
        <rFont val="Times New Roman"/>
        <charset val="134"/>
      </rPr>
      <t>80%</t>
    </r>
    <r>
      <rPr>
        <sz val="11"/>
        <rFont val="宋体"/>
        <charset val="134"/>
      </rPr>
      <t>，竣工结算审计报告完结支付总额的</t>
    </r>
    <r>
      <rPr>
        <sz val="11"/>
        <rFont val="Times New Roman"/>
        <charset val="134"/>
      </rPr>
      <t>97%</t>
    </r>
    <r>
      <rPr>
        <sz val="11"/>
        <rFont val="宋体"/>
        <charset val="134"/>
      </rPr>
      <t>（含已付款），留总结算价款</t>
    </r>
    <r>
      <rPr>
        <sz val="11"/>
        <rFont val="Times New Roman"/>
        <charset val="134"/>
      </rPr>
      <t>3</t>
    </r>
    <r>
      <rPr>
        <sz val="11"/>
        <rFont val="宋体"/>
        <charset val="134"/>
      </rPr>
      <t>％作为一年的质量保证金。</t>
    </r>
  </si>
  <si>
    <r>
      <rPr>
        <sz val="11"/>
        <rFont val="Times New Roman"/>
        <charset val="134"/>
      </rPr>
      <t>200</t>
    </r>
    <r>
      <rPr>
        <sz val="11"/>
        <rFont val="宋体"/>
        <charset val="134"/>
      </rPr>
      <t>天</t>
    </r>
  </si>
  <si>
    <r>
      <rPr>
        <sz val="11"/>
        <rFont val="宋体"/>
        <charset val="134"/>
      </rPr>
      <t>去年支付了</t>
    </r>
    <r>
      <rPr>
        <sz val="11"/>
        <rFont val="Times New Roman"/>
        <charset val="134"/>
      </rPr>
      <t>800</t>
    </r>
    <r>
      <rPr>
        <sz val="11"/>
        <rFont val="宋体"/>
        <charset val="134"/>
      </rPr>
      <t>万，今年的</t>
    </r>
    <r>
      <rPr>
        <sz val="11"/>
        <rFont val="Times New Roman"/>
        <charset val="134"/>
      </rPr>
      <t>200</t>
    </r>
    <r>
      <rPr>
        <sz val="11"/>
        <rFont val="宋体"/>
        <charset val="134"/>
      </rPr>
      <t>万等项目验收才能划款。</t>
    </r>
  </si>
  <si>
    <t>2023.9.19</t>
  </si>
  <si>
    <t>自验合格未申请县级验收</t>
  </si>
  <si>
    <t>2023.7.31</t>
  </si>
  <si>
    <t>2024.7.30</t>
  </si>
  <si>
    <t>已开工，项目已完成70%。</t>
  </si>
  <si>
    <t>施工单位为交资料，县级未验收</t>
  </si>
  <si>
    <t>2023.9.30</t>
  </si>
  <si>
    <t>已完工，正在开展乡级验收。</t>
  </si>
  <si>
    <t>2023.9.21</t>
  </si>
  <si>
    <t>2023.9.29</t>
  </si>
  <si>
    <r>
      <rPr>
        <sz val="11"/>
        <rFont val="宋体"/>
        <charset val="134"/>
      </rPr>
      <t>丰财农〔</t>
    </r>
    <r>
      <rPr>
        <sz val="11"/>
        <rFont val="Times New Roman"/>
        <charset val="0"/>
      </rPr>
      <t>2023</t>
    </r>
    <r>
      <rPr>
        <sz val="11"/>
        <rFont val="宋体"/>
        <charset val="134"/>
      </rPr>
      <t>〕</t>
    </r>
    <r>
      <rPr>
        <sz val="11"/>
        <rFont val="Times New Roman"/>
        <charset val="0"/>
      </rPr>
      <t xml:space="preserve">47 </t>
    </r>
    <r>
      <rPr>
        <sz val="11"/>
        <rFont val="宋体"/>
        <charset val="134"/>
      </rPr>
      <t>号收回</t>
    </r>
    <r>
      <rPr>
        <sz val="11"/>
        <rFont val="Times New Roman"/>
        <charset val="0"/>
      </rPr>
      <t>32.13</t>
    </r>
    <r>
      <rPr>
        <sz val="11"/>
        <rFont val="宋体"/>
        <charset val="134"/>
      </rPr>
      <t>万元</t>
    </r>
  </si>
  <si>
    <t>2023.7.28</t>
  </si>
  <si>
    <t>重庆贤朗工程有限公司</t>
  </si>
  <si>
    <r>
      <rPr>
        <sz val="11"/>
        <color rgb="FFFF0000"/>
        <rFont val="宋体"/>
        <charset val="134"/>
      </rPr>
      <t>开工支付</t>
    </r>
    <r>
      <rPr>
        <sz val="11"/>
        <color rgb="FFFF0000"/>
        <rFont val="Times New Roman"/>
        <charset val="134"/>
      </rPr>
      <t>50%</t>
    </r>
    <r>
      <rPr>
        <sz val="11"/>
        <color rgb="FFFF0000"/>
        <rFont val="宋体"/>
        <charset val="134"/>
      </rPr>
      <t>工程完工由建设单位验收合格后支付至合同金额的</t>
    </r>
    <r>
      <rPr>
        <sz val="11"/>
        <color rgb="FFFF0000"/>
        <rFont val="Times New Roman"/>
        <charset val="134"/>
      </rPr>
      <t>80%</t>
    </r>
    <r>
      <rPr>
        <sz val="11"/>
        <color rgb="FFFF0000"/>
        <rFont val="宋体"/>
        <charset val="134"/>
      </rPr>
      <t>，工程结算审计后支付至审计金额的</t>
    </r>
    <r>
      <rPr>
        <sz val="11"/>
        <color rgb="FFFF0000"/>
        <rFont val="Times New Roman"/>
        <charset val="134"/>
      </rPr>
      <t>97%</t>
    </r>
    <r>
      <rPr>
        <sz val="11"/>
        <color rgb="FFFF0000"/>
        <rFont val="宋体"/>
        <charset val="134"/>
      </rPr>
      <t>。</t>
    </r>
  </si>
  <si>
    <r>
      <rPr>
        <sz val="11"/>
        <color rgb="FFFF0000"/>
        <rFont val="Times New Roman"/>
        <charset val="134"/>
      </rPr>
      <t>120</t>
    </r>
    <r>
      <rPr>
        <sz val="11"/>
        <color rgb="FFFF0000"/>
        <rFont val="宋体"/>
        <charset val="134"/>
      </rPr>
      <t>天</t>
    </r>
  </si>
  <si>
    <t>2023.8.2</t>
  </si>
  <si>
    <t>已开工，基础已开挖</t>
  </si>
  <si>
    <r>
      <rPr>
        <sz val="11"/>
        <color rgb="FFFF0000"/>
        <rFont val="宋体"/>
        <charset val="134"/>
      </rPr>
      <t>已提计划支付</t>
    </r>
    <r>
      <rPr>
        <sz val="11"/>
        <color rgb="FFFF0000"/>
        <rFont val="Times New Roman"/>
        <charset val="134"/>
      </rPr>
      <t>50%</t>
    </r>
    <r>
      <rPr>
        <sz val="11"/>
        <color rgb="FFFF0000"/>
        <rFont val="宋体"/>
        <charset val="134"/>
      </rPr>
      <t>工程款，财政局业务科室未审批</t>
    </r>
  </si>
  <si>
    <t>2024.3.30</t>
  </si>
  <si>
    <t>2023.8.7</t>
  </si>
  <si>
    <r>
      <rPr>
        <sz val="10.5"/>
        <color rgb="FF171A1D"/>
        <rFont val="Segoe UI"/>
        <charset val="134"/>
      </rPr>
      <t>重庆千正建设有限公司</t>
    </r>
  </si>
  <si>
    <r>
      <rPr>
        <sz val="11"/>
        <rFont val="宋体"/>
        <charset val="134"/>
      </rPr>
      <t>项目启动后支付</t>
    </r>
    <r>
      <rPr>
        <sz val="11"/>
        <rFont val="Times New Roman"/>
        <charset val="134"/>
      </rPr>
      <t>50%</t>
    </r>
    <r>
      <rPr>
        <sz val="11"/>
        <rFont val="宋体"/>
        <charset val="134"/>
      </rPr>
      <t>，进度过半支付</t>
    </r>
    <r>
      <rPr>
        <sz val="11"/>
        <rFont val="Times New Roman"/>
        <charset val="134"/>
      </rPr>
      <t>80%,</t>
    </r>
    <r>
      <rPr>
        <sz val="11"/>
        <rFont val="宋体"/>
        <charset val="134"/>
      </rPr>
      <t>余剩资金验收结束后拨付</t>
    </r>
  </si>
  <si>
    <r>
      <rPr>
        <sz val="11"/>
        <rFont val="宋体"/>
        <charset val="134"/>
      </rPr>
      <t>质量保证金为合同总价的</t>
    </r>
    <r>
      <rPr>
        <sz val="11"/>
        <rFont val="Times New Roman"/>
        <charset val="134"/>
      </rPr>
      <t>3%</t>
    </r>
    <r>
      <rPr>
        <sz val="11"/>
        <rFont val="宋体"/>
        <charset val="134"/>
      </rPr>
      <t>（</t>
    </r>
    <r>
      <rPr>
        <sz val="11"/>
        <rFont val="Times New Roman"/>
        <charset val="134"/>
      </rPr>
      <t>2.21</t>
    </r>
    <r>
      <rPr>
        <sz val="11"/>
        <rFont val="宋体"/>
        <charset val="134"/>
      </rPr>
      <t>万元）</t>
    </r>
  </si>
  <si>
    <t>2023.08.15</t>
  </si>
  <si>
    <t>已提计划57.87万元</t>
  </si>
  <si>
    <r>
      <rPr>
        <sz val="11"/>
        <rFont val="宋体"/>
        <charset val="134"/>
      </rPr>
      <t>丰财农〔</t>
    </r>
    <r>
      <rPr>
        <sz val="11"/>
        <rFont val="Times New Roman"/>
        <charset val="134"/>
      </rPr>
      <t>2023</t>
    </r>
    <r>
      <rPr>
        <sz val="11"/>
        <rFont val="宋体"/>
        <charset val="134"/>
      </rPr>
      <t>〕</t>
    </r>
    <r>
      <rPr>
        <sz val="11"/>
        <rFont val="Times New Roman"/>
        <charset val="134"/>
      </rPr>
      <t xml:space="preserve">47 </t>
    </r>
    <r>
      <rPr>
        <sz val="11"/>
        <rFont val="宋体"/>
        <charset val="134"/>
      </rPr>
      <t>号收回5</t>
    </r>
    <r>
      <rPr>
        <sz val="11"/>
        <rFont val="Times New Roman"/>
        <charset val="134"/>
      </rPr>
      <t>0</t>
    </r>
    <r>
      <rPr>
        <sz val="11"/>
        <rFont val="宋体"/>
        <charset val="134"/>
      </rPr>
      <t>万元（渝财农 [2022]157号）</t>
    </r>
  </si>
  <si>
    <t>到户资金，未达到支付要求</t>
  </si>
  <si>
    <t>2023.8.1</t>
  </si>
  <si>
    <t>2023.8.25</t>
  </si>
  <si>
    <t>丰都县兴华制冷设备有限公司</t>
  </si>
  <si>
    <r>
      <rPr>
        <sz val="11"/>
        <rFont val="宋体"/>
        <charset val="134"/>
      </rPr>
      <t>开工</t>
    </r>
    <r>
      <rPr>
        <sz val="11"/>
        <rFont val="Times New Roman"/>
        <charset val="134"/>
      </rPr>
      <t>50%</t>
    </r>
    <r>
      <rPr>
        <sz val="11"/>
        <rFont val="宋体"/>
        <charset val="134"/>
      </rPr>
      <t>，进度过半</t>
    </r>
    <r>
      <rPr>
        <sz val="11"/>
        <rFont val="Times New Roman"/>
        <charset val="134"/>
      </rPr>
      <t>70%</t>
    </r>
    <r>
      <rPr>
        <sz val="11"/>
        <rFont val="宋体"/>
        <charset val="134"/>
      </rPr>
      <t>，完工验收后</t>
    </r>
    <r>
      <rPr>
        <sz val="11"/>
        <rFont val="Times New Roman"/>
        <charset val="134"/>
      </rPr>
      <t>97%</t>
    </r>
  </si>
  <si>
    <t>进度已过半</t>
  </si>
  <si>
    <r>
      <rPr>
        <sz val="11"/>
        <rFont val="宋体"/>
        <charset val="134"/>
      </rPr>
      <t>已提计划</t>
    </r>
    <r>
      <rPr>
        <sz val="11"/>
        <rFont val="Times New Roman"/>
        <charset val="134"/>
      </rPr>
      <t>10</t>
    </r>
    <r>
      <rPr>
        <sz val="11"/>
        <rFont val="宋体"/>
        <charset val="134"/>
      </rPr>
      <t>万元</t>
    </r>
  </si>
  <si>
    <t>2023.5.8</t>
  </si>
  <si>
    <t>2023.8.23</t>
  </si>
  <si>
    <t>2023.5.16</t>
  </si>
  <si>
    <t>；县级未验收</t>
  </si>
  <si>
    <t>2022.11.18</t>
  </si>
  <si>
    <t>2023.02.28</t>
  </si>
  <si>
    <t>2022.11.16</t>
  </si>
  <si>
    <t>北恒建筑工程有限公司</t>
  </si>
  <si>
    <r>
      <rPr>
        <sz val="11"/>
        <rFont val="宋体"/>
        <charset val="134"/>
      </rPr>
      <t>但对符合工程工序验收，质量优良、项目区乡镇（街道）政府和老百姓反映良好、组织施工能力强、项目经理五大员施工现场工作良好等条件的施工企业，经项目区乡镇（街道）政府函告甲方，市农业农村委相关处室审批同意，县级竣工验收前可以支付合同价款的</t>
    </r>
    <r>
      <rPr>
        <sz val="11"/>
        <rFont val="Times New Roman"/>
        <charset val="134"/>
      </rPr>
      <t>80%</t>
    </r>
    <r>
      <rPr>
        <sz val="11"/>
        <rFont val="宋体"/>
        <charset val="134"/>
      </rPr>
      <t>，竣工结算审计报告完结支付总额的</t>
    </r>
    <r>
      <rPr>
        <sz val="11"/>
        <rFont val="Times New Roman"/>
        <charset val="134"/>
      </rPr>
      <t>97%</t>
    </r>
    <r>
      <rPr>
        <sz val="11"/>
        <rFont val="宋体"/>
        <charset val="134"/>
      </rPr>
      <t>（含已付款），留总结算价款</t>
    </r>
    <r>
      <rPr>
        <sz val="11"/>
        <rFont val="Times New Roman"/>
        <charset val="134"/>
      </rPr>
      <t>3</t>
    </r>
    <r>
      <rPr>
        <sz val="11"/>
        <rFont val="宋体"/>
        <charset val="134"/>
      </rPr>
      <t>％作为一年的质量保证金。</t>
    </r>
  </si>
  <si>
    <r>
      <rPr>
        <sz val="11"/>
        <rFont val="Times New Roman"/>
        <charset val="134"/>
      </rPr>
      <t>75</t>
    </r>
    <r>
      <rPr>
        <sz val="11"/>
        <rFont val="宋体"/>
        <charset val="134"/>
      </rPr>
      <t>天</t>
    </r>
  </si>
  <si>
    <t>2023.11.16</t>
  </si>
  <si>
    <t>2023.3.30</t>
  </si>
  <si>
    <t>2023.01.06</t>
  </si>
  <si>
    <t>重庆锦亿建筑劳务有限责任公司</t>
  </si>
  <si>
    <t>丰都县2023年榨菜产品展示和仓储物流中心建设项目</t>
  </si>
  <si>
    <t>已完工90%，已提拨款计划</t>
  </si>
  <si>
    <t>未开工，新农人申报实施方案审批中</t>
  </si>
  <si>
    <t>已完工，正在进行验收审核。</t>
  </si>
  <si>
    <t>补助类，不需签订合同。</t>
  </si>
  <si>
    <t>已开工，正在推进</t>
  </si>
  <si>
    <t>属于备案奖补类项目，待验收完毕就拨付完。</t>
  </si>
  <si>
    <t>还未开展自验</t>
  </si>
  <si>
    <t>本月底即将开展自验，然后申请划拨资金</t>
  </si>
  <si>
    <t>农户个人自主施工，无施工合同</t>
  </si>
  <si>
    <t>已开工（6月开工）</t>
  </si>
  <si>
    <t>业主自行实施</t>
  </si>
  <si>
    <t>2023.08.30</t>
  </si>
  <si>
    <t>2023.11.20</t>
  </si>
  <si>
    <t>无（补助项目）</t>
  </si>
  <si>
    <t>涉及新农人</t>
  </si>
  <si>
    <t>5个月</t>
  </si>
  <si>
    <t>2023.10.18</t>
  </si>
  <si>
    <t>不需要县级验收</t>
  </si>
  <si>
    <t>余彪养殖场、邱东养殖场</t>
  </si>
  <si>
    <t>先建后补项目</t>
  </si>
  <si>
    <t>2023.5.10</t>
  </si>
  <si>
    <t>完工未验收</t>
  </si>
  <si>
    <t>2023.10.3</t>
  </si>
  <si>
    <r>
      <rPr>
        <sz val="11"/>
        <rFont val="宋体"/>
        <charset val="134"/>
      </rPr>
      <t>本月底可支付</t>
    </r>
    <r>
      <rPr>
        <sz val="11"/>
        <rFont val="Times New Roman"/>
        <charset val="134"/>
      </rPr>
      <t>8</t>
    </r>
    <r>
      <rPr>
        <sz val="11"/>
        <rFont val="宋体"/>
        <charset val="134"/>
      </rPr>
      <t>万元</t>
    </r>
  </si>
  <si>
    <t>分为7个项目先建后补，目前已完工4个，正在实施3个，预计11月初完工，镇级验收后全额支付</t>
  </si>
  <si>
    <t>先建后补，必须完工后支付</t>
  </si>
  <si>
    <t>2023.2.5</t>
  </si>
  <si>
    <t>2023.10.01</t>
  </si>
  <si>
    <t>待提计划</t>
  </si>
  <si>
    <t>补助类</t>
  </si>
  <si>
    <r>
      <rPr>
        <sz val="11"/>
        <rFont val="Times New Roman"/>
        <charset val="134"/>
      </rPr>
      <t>90</t>
    </r>
    <r>
      <rPr>
        <sz val="11"/>
        <rFont val="宋体"/>
        <charset val="134"/>
      </rPr>
      <t>天</t>
    </r>
  </si>
  <si>
    <t>已开工（按实施方案开展）</t>
  </si>
  <si>
    <t>已开工，未验收</t>
  </si>
  <si>
    <t>2023.10.7</t>
  </si>
  <si>
    <t>2023.11.30</t>
  </si>
  <si>
    <t>2023.10.10</t>
  </si>
  <si>
    <t>已收到13个新农人申报方案，镇党委政府已研究通过，正在进行资金测算，申请支付程序</t>
  </si>
  <si>
    <t>2023.5.1</t>
  </si>
  <si>
    <t>2023.6.10</t>
  </si>
  <si>
    <t>已开工，完成50%</t>
  </si>
  <si>
    <t>7个月</t>
  </si>
  <si>
    <t>未开工，正在编制实施方案。</t>
  </si>
  <si>
    <t>2023.4.14</t>
  </si>
  <si>
    <t>已开工，按照方案推进</t>
  </si>
  <si>
    <t>2023.07.21</t>
  </si>
  <si>
    <t>2023.07.11</t>
  </si>
  <si>
    <t>太平坝乡新农人互助协会</t>
  </si>
  <si>
    <t>完工验收后拨付。</t>
  </si>
  <si>
    <t>2023.9.13</t>
  </si>
  <si>
    <r>
      <rPr>
        <sz val="11"/>
        <rFont val="Times New Roman"/>
        <charset val="134"/>
      </rPr>
      <t>2023.9</t>
    </r>
    <r>
      <rPr>
        <sz val="11"/>
        <rFont val="宋体"/>
        <charset val="134"/>
      </rPr>
      <t>镇级验收合格</t>
    </r>
  </si>
  <si>
    <r>
      <rPr>
        <sz val="11"/>
        <rFont val="Times New Roman"/>
        <charset val="0"/>
      </rPr>
      <t>2</t>
    </r>
    <r>
      <rPr>
        <sz val="11"/>
        <rFont val="宋体"/>
        <charset val="134"/>
      </rPr>
      <t>个月</t>
    </r>
  </si>
  <si>
    <t>已完工，正在完善相关资料</t>
  </si>
  <si>
    <t>县级未验</t>
  </si>
  <si>
    <t>2023.5.30</t>
  </si>
  <si>
    <t>2023.10.9</t>
  </si>
  <si>
    <r>
      <rPr>
        <sz val="11"/>
        <rFont val="宋体"/>
        <charset val="134"/>
      </rPr>
      <t>乡镇</t>
    </r>
    <r>
      <rPr>
        <sz val="11"/>
        <rFont val="Times New Roman"/>
        <charset val="134"/>
      </rPr>
      <t>2023.10.11</t>
    </r>
    <r>
      <rPr>
        <sz val="11"/>
        <rFont val="宋体"/>
        <charset val="134"/>
      </rPr>
      <t>自验合格</t>
    </r>
  </si>
  <si>
    <t>2023.8.28</t>
  </si>
  <si>
    <t>2023.11.29</t>
  </si>
  <si>
    <t>未开工，正在招投标</t>
  </si>
  <si>
    <t>2023.2.14</t>
  </si>
  <si>
    <t>2025.12.14</t>
  </si>
  <si>
    <t>2023.2.6</t>
  </si>
  <si>
    <t>重庆市水利港航建设集团有限公司</t>
  </si>
  <si>
    <t>按照进度支付</t>
  </si>
  <si>
    <r>
      <rPr>
        <sz val="11"/>
        <color theme="1"/>
        <rFont val="宋体"/>
        <charset val="134"/>
      </rPr>
      <t>财政结算审核金额的</t>
    </r>
    <r>
      <rPr>
        <sz val="11"/>
        <color theme="1"/>
        <rFont val="Times New Roman"/>
        <charset val="134"/>
      </rPr>
      <t>3%</t>
    </r>
  </si>
  <si>
    <r>
      <rPr>
        <sz val="11"/>
        <color theme="1"/>
        <rFont val="Times New Roman"/>
        <charset val="134"/>
      </rPr>
      <t>34</t>
    </r>
    <r>
      <rPr>
        <sz val="11"/>
        <color theme="1"/>
        <rFont val="宋体"/>
        <charset val="134"/>
      </rPr>
      <t>个月</t>
    </r>
  </si>
  <si>
    <r>
      <rPr>
        <sz val="11"/>
        <color theme="1"/>
        <rFont val="宋体"/>
        <charset val="134"/>
      </rPr>
      <t>已开工，建设中，完成工程总投资达到24</t>
    </r>
    <r>
      <rPr>
        <sz val="11"/>
        <color theme="1"/>
        <rFont val="Times New Roman"/>
        <charset val="134"/>
      </rPr>
      <t>%</t>
    </r>
  </si>
  <si>
    <t>2023.12.3</t>
  </si>
  <si>
    <t>2023.4.6</t>
  </si>
  <si>
    <t>重庆翰然建筑工程有限公司</t>
  </si>
  <si>
    <r>
      <rPr>
        <sz val="11"/>
        <color theme="1"/>
        <rFont val="宋体"/>
        <charset val="134"/>
      </rPr>
      <t>开工支付</t>
    </r>
    <r>
      <rPr>
        <sz val="11"/>
        <color theme="1"/>
        <rFont val="Times New Roman"/>
        <charset val="134"/>
      </rPr>
      <t>30%</t>
    </r>
    <r>
      <rPr>
        <sz val="11"/>
        <color theme="1"/>
        <rFont val="宋体"/>
        <charset val="134"/>
      </rPr>
      <t>的进度款，其余按照进度支付</t>
    </r>
  </si>
  <si>
    <r>
      <rPr>
        <sz val="11"/>
        <color theme="1"/>
        <rFont val="Times New Roman"/>
        <charset val="134"/>
      </rPr>
      <t>8</t>
    </r>
    <r>
      <rPr>
        <sz val="11"/>
        <color theme="1"/>
        <rFont val="宋体"/>
        <charset val="134"/>
      </rPr>
      <t>个月</t>
    </r>
  </si>
  <si>
    <t>203.4.3</t>
  </si>
  <si>
    <r>
      <rPr>
        <sz val="11"/>
        <color theme="1"/>
        <rFont val="宋体"/>
        <charset val="134"/>
      </rPr>
      <t>已开工，建设中，完成工程量的60</t>
    </r>
    <r>
      <rPr>
        <sz val="11"/>
        <color theme="1"/>
        <rFont val="Times New Roman"/>
        <charset val="134"/>
      </rPr>
      <t>%</t>
    </r>
  </si>
  <si>
    <r>
      <rPr>
        <sz val="11"/>
        <color theme="1"/>
        <rFont val="Times New Roman"/>
        <charset val="134"/>
      </rPr>
      <t>7</t>
    </r>
    <r>
      <rPr>
        <sz val="11"/>
        <color theme="1"/>
        <rFont val="宋体"/>
        <charset val="134"/>
      </rPr>
      <t>个月</t>
    </r>
  </si>
  <si>
    <t>已开工，建设中，完成工程量的90%</t>
  </si>
  <si>
    <t>2024.4.4</t>
  </si>
  <si>
    <r>
      <rPr>
        <sz val="11"/>
        <color theme="1"/>
        <rFont val="Times New Roman"/>
        <charset val="134"/>
      </rPr>
      <t>12</t>
    </r>
    <r>
      <rPr>
        <sz val="11"/>
        <color theme="1"/>
        <rFont val="宋体"/>
        <charset val="134"/>
      </rPr>
      <t>个月</t>
    </r>
  </si>
  <si>
    <t>2023.4.4</t>
  </si>
  <si>
    <t>已开工，建设中，完成工程量的93%</t>
  </si>
  <si>
    <t>重庆市北恒工程建设有限公司</t>
  </si>
  <si>
    <t>安工程进度付款</t>
  </si>
  <si>
    <t>二个月</t>
  </si>
  <si>
    <t>已完工验收</t>
  </si>
  <si>
    <t>2022.11.1</t>
  </si>
  <si>
    <t>2022.12.20</t>
  </si>
  <si>
    <t>2022.12.16</t>
  </si>
  <si>
    <t>完工后支付</t>
  </si>
  <si>
    <r>
      <rPr>
        <sz val="11"/>
        <rFont val="Times New Roman"/>
        <charset val="134"/>
      </rPr>
      <t>2</t>
    </r>
    <r>
      <rPr>
        <sz val="11"/>
        <rFont val="宋体"/>
        <charset val="134"/>
      </rPr>
      <t>个月</t>
    </r>
  </si>
  <si>
    <t>已提交资金拨付计划160万元。</t>
  </si>
  <si>
    <t>正准备完工验收</t>
  </si>
  <si>
    <t>指标在水利局</t>
  </si>
  <si>
    <t>2022.11.19</t>
  </si>
  <si>
    <t>2022.12.19</t>
  </si>
  <si>
    <t>2022.12.22</t>
  </si>
  <si>
    <t>每月付款一次</t>
  </si>
  <si>
    <t>工程质量保证金按项目资金的3%留足</t>
  </si>
  <si>
    <t>已提交资金申请表，由水利局审批拨付</t>
  </si>
  <si>
    <t>2022.12.26</t>
  </si>
  <si>
    <t>2022.12.7</t>
  </si>
  <si>
    <t>2022.12.30</t>
  </si>
  <si>
    <t>2022.12.9</t>
  </si>
  <si>
    <t>按进度支付工程款</t>
  </si>
  <si>
    <t>24天</t>
  </si>
  <si>
    <r>
      <rPr>
        <sz val="11"/>
        <rFont val="宋体"/>
        <charset val="134"/>
      </rPr>
      <t>已完工</t>
    </r>
    <r>
      <rPr>
        <sz val="11"/>
        <rFont val="Times New Roman"/>
        <charset val="134"/>
      </rPr>
      <t>2023.3</t>
    </r>
  </si>
  <si>
    <r>
      <rPr>
        <sz val="11"/>
        <rFont val="宋体"/>
        <charset val="134"/>
      </rPr>
      <t>已在财政平台申请资金（</t>
    </r>
    <r>
      <rPr>
        <sz val="11"/>
        <rFont val="Times New Roman"/>
        <charset val="134"/>
      </rPr>
      <t>4</t>
    </r>
    <r>
      <rPr>
        <sz val="11"/>
        <rFont val="宋体"/>
        <charset val="134"/>
      </rPr>
      <t>月</t>
    </r>
    <r>
      <rPr>
        <sz val="11"/>
        <rFont val="Times New Roman"/>
        <charset val="134"/>
      </rPr>
      <t>75</t>
    </r>
    <r>
      <rPr>
        <sz val="11"/>
        <rFont val="宋体"/>
        <charset val="134"/>
      </rPr>
      <t>万）</t>
    </r>
  </si>
  <si>
    <t>2023.7.20</t>
  </si>
  <si>
    <t>2023.9.7</t>
  </si>
  <si>
    <t>2023.4.26</t>
  </si>
  <si>
    <t>2023.8.31</t>
  </si>
  <si>
    <r>
      <rPr>
        <sz val="11"/>
        <rFont val="宋体"/>
        <charset val="134"/>
      </rPr>
      <t>重庆喆吉建设集团有限公司</t>
    </r>
    <r>
      <rPr>
        <sz val="11"/>
        <rFont val="Times New Roman"/>
        <charset val="134"/>
      </rPr>
      <t>.</t>
    </r>
  </si>
  <si>
    <r>
      <rPr>
        <sz val="11"/>
        <rFont val="宋体"/>
        <charset val="134"/>
      </rPr>
      <t>若项目资金未到位前，由乙方全额垫资建设。项目资金到位后，按项目启动、进度过半、完工验收分三个阶段拨付资金。项目启动后，经县农业农村委确认后，甲方按合同总价款的</t>
    </r>
    <r>
      <rPr>
        <sz val="11"/>
        <rFont val="Times New Roman"/>
        <charset val="134"/>
      </rPr>
      <t>50% .</t>
    </r>
    <r>
      <rPr>
        <sz val="11"/>
        <rFont val="宋体"/>
        <charset val="134"/>
      </rPr>
      <t>给乙方拨付启动资金</t>
    </r>
    <r>
      <rPr>
        <sz val="11"/>
        <rFont val="Times New Roman"/>
        <charset val="134"/>
      </rPr>
      <t>;</t>
    </r>
    <r>
      <rPr>
        <sz val="11"/>
        <rFont val="宋体"/>
        <charset val="134"/>
      </rPr>
      <t>项目建设进度过半，由甲方申请、县农业农村委复核确认后，甲方拨付进度款至合同总价款的</t>
    </r>
    <r>
      <rPr>
        <sz val="11"/>
        <rFont val="Times New Roman"/>
        <charset val="134"/>
      </rPr>
      <t>80%;</t>
    </r>
    <r>
      <rPr>
        <sz val="11"/>
        <rFont val="宋体"/>
        <charset val="134"/>
      </rPr>
      <t>项目完工验收合格并结算审核后，由甲方提出申请，按程序报县农业农村委复核确认后，留足</t>
    </r>
    <r>
      <rPr>
        <sz val="11"/>
        <rFont val="Times New Roman"/>
        <charset val="134"/>
      </rPr>
      <t>3%</t>
    </r>
    <r>
      <rPr>
        <sz val="11"/>
        <rFont val="宋体"/>
        <charset val="134"/>
      </rPr>
      <t>的结算审核总价款作为工程</t>
    </r>
    <r>
      <rPr>
        <sz val="11"/>
        <rFont val="Times New Roman"/>
        <charset val="134"/>
      </rPr>
      <t>.</t>
    </r>
    <r>
      <rPr>
        <sz val="11"/>
        <rFont val="宋体"/>
        <charset val="134"/>
      </rPr>
      <t>质量保证金</t>
    </r>
    <r>
      <rPr>
        <sz val="11"/>
        <rFont val="Times New Roman"/>
        <charset val="134"/>
      </rPr>
      <t>,</t>
    </r>
    <r>
      <rPr>
        <sz val="11"/>
        <rFont val="宋体"/>
        <charset val="134"/>
      </rPr>
      <t>剩余资金由甲方拨付给乙方。项目完工交付使用</t>
    </r>
    <r>
      <rPr>
        <sz val="11"/>
        <rFont val="Times New Roman"/>
        <charset val="134"/>
      </rPr>
      <t>1</t>
    </r>
    <r>
      <rPr>
        <sz val="11"/>
        <rFont val="宋体"/>
        <charset val="134"/>
      </rPr>
      <t>年后，如未发现质量问题，甲方一次性拨付质量保证金给乙方。</t>
    </r>
  </si>
  <si>
    <r>
      <rPr>
        <sz val="11"/>
        <rFont val="Times New Roman"/>
        <charset val="134"/>
      </rPr>
      <t>4</t>
    </r>
    <r>
      <rPr>
        <sz val="11"/>
        <rFont val="宋体"/>
        <charset val="134"/>
      </rPr>
      <t>个月</t>
    </r>
  </si>
  <si>
    <t>指标在水利局，项目已完工，水利局已提计划，待拨付。</t>
  </si>
  <si>
    <t>水务集团</t>
  </si>
  <si>
    <t>审计结算后一次性支付97%，质保期满后支付余下的3%</t>
  </si>
  <si>
    <r>
      <rPr>
        <sz val="11"/>
        <rFont val="宋体"/>
        <charset val="134"/>
      </rPr>
      <t>余</t>
    </r>
    <r>
      <rPr>
        <sz val="11"/>
        <rFont val="Times New Roman"/>
        <charset val="134"/>
      </rPr>
      <t>3%</t>
    </r>
    <r>
      <rPr>
        <sz val="11"/>
        <rFont val="宋体"/>
        <charset val="134"/>
      </rPr>
      <t>作为质保金</t>
    </r>
  </si>
  <si>
    <t>1个月</t>
  </si>
  <si>
    <t>2023.6.6</t>
  </si>
  <si>
    <t>项目启动支付50%，进度过半支付80%，项目验收合格安审计价支付到97%</t>
  </si>
  <si>
    <t>2023.6.9</t>
  </si>
  <si>
    <t>重庆希冀建设工程有限公司</t>
  </si>
  <si>
    <t>才开工，正在走资金申请程序</t>
  </si>
  <si>
    <t>2023.3.19</t>
  </si>
  <si>
    <t>2022.8.8</t>
  </si>
  <si>
    <t>四川谦源建筑工程有限公司</t>
  </si>
  <si>
    <t>2022.8.19</t>
  </si>
  <si>
    <t>2023.3.15</t>
  </si>
  <si>
    <t>2023.5.12</t>
  </si>
  <si>
    <t>中林国际建设有限公司</t>
  </si>
  <si>
    <r>
      <rPr>
        <sz val="11"/>
        <rFont val="宋体"/>
        <charset val="134"/>
      </rPr>
      <t>进场</t>
    </r>
    <r>
      <rPr>
        <sz val="11"/>
        <rFont val="Times New Roman"/>
        <charset val="134"/>
      </rPr>
      <t>50%</t>
    </r>
  </si>
  <si>
    <t>2022.1.10</t>
  </si>
  <si>
    <r>
      <rPr>
        <sz val="11"/>
        <rFont val="宋体"/>
        <charset val="134"/>
      </rPr>
      <t>项目于</t>
    </r>
    <r>
      <rPr>
        <sz val="11"/>
        <rFont val="Times New Roman"/>
        <charset val="134"/>
      </rPr>
      <t>2020</t>
    </r>
    <r>
      <rPr>
        <sz val="11"/>
        <rFont val="宋体"/>
        <charset val="134"/>
      </rPr>
      <t>年</t>
    </r>
    <r>
      <rPr>
        <sz val="11"/>
        <rFont val="Times New Roman"/>
        <charset val="134"/>
      </rPr>
      <t>8</t>
    </r>
    <r>
      <rPr>
        <sz val="11"/>
        <rFont val="宋体"/>
        <charset val="134"/>
      </rPr>
      <t>月开工</t>
    </r>
  </si>
  <si>
    <t>四川欣平建筑工程有限公司</t>
  </si>
  <si>
    <r>
      <rPr>
        <sz val="11"/>
        <rFont val="宋体"/>
        <charset val="134"/>
      </rPr>
      <t>已支付</t>
    </r>
    <r>
      <rPr>
        <sz val="11"/>
        <rFont val="Times New Roman"/>
        <charset val="134"/>
      </rPr>
      <t>92%</t>
    </r>
  </si>
  <si>
    <r>
      <rPr>
        <sz val="11"/>
        <rFont val="Times New Roman"/>
        <charset val="134"/>
      </rPr>
      <t>1</t>
    </r>
    <r>
      <rPr>
        <sz val="11"/>
        <rFont val="宋体"/>
        <charset val="134"/>
      </rPr>
      <t>年</t>
    </r>
  </si>
  <si>
    <r>
      <rPr>
        <sz val="11"/>
        <rFont val="宋体"/>
        <charset val="134"/>
      </rPr>
      <t>已完工（开工时间</t>
    </r>
    <r>
      <rPr>
        <sz val="11"/>
        <rFont val="Times New Roman"/>
        <charset val="134"/>
      </rPr>
      <t>2020</t>
    </r>
    <r>
      <rPr>
        <sz val="11"/>
        <rFont val="宋体"/>
        <charset val="134"/>
      </rPr>
      <t>年</t>
    </r>
    <r>
      <rPr>
        <sz val="11"/>
        <rFont val="Times New Roman"/>
        <charset val="134"/>
      </rPr>
      <t>8</t>
    </r>
    <r>
      <rPr>
        <sz val="11"/>
        <rFont val="宋体"/>
        <charset val="134"/>
      </rPr>
      <t>月）</t>
    </r>
  </si>
  <si>
    <t>2022.10.17</t>
  </si>
  <si>
    <t>开工后支付至合同价的50%，工程投资达到预付款金额后按进度支付。</t>
  </si>
  <si>
    <t>150日历天</t>
  </si>
  <si>
    <r>
      <rPr>
        <sz val="11"/>
        <rFont val="宋体"/>
        <charset val="134"/>
      </rPr>
      <t>已在财政平台申请资金（</t>
    </r>
    <r>
      <rPr>
        <sz val="11"/>
        <rFont val="Times New Roman"/>
        <charset val="134"/>
      </rPr>
      <t>4</t>
    </r>
    <r>
      <rPr>
        <sz val="11"/>
        <rFont val="宋体"/>
        <charset val="134"/>
      </rPr>
      <t>月</t>
    </r>
    <r>
      <rPr>
        <sz val="11"/>
        <rFont val="Times New Roman"/>
        <charset val="134"/>
      </rPr>
      <t>50</t>
    </r>
    <r>
      <rPr>
        <sz val="11"/>
        <rFont val="宋体"/>
        <charset val="134"/>
      </rPr>
      <t>万）</t>
    </r>
  </si>
  <si>
    <t>2022.9.1</t>
  </si>
  <si>
    <r>
      <rPr>
        <sz val="11"/>
        <rFont val="宋体"/>
        <charset val="134"/>
      </rPr>
      <t>在县级补助资金到位的情况下，开工后支付</t>
    </r>
    <r>
      <rPr>
        <sz val="11"/>
        <rFont val="Times New Roman"/>
        <charset val="134"/>
      </rPr>
      <t>50%</t>
    </r>
    <r>
      <rPr>
        <sz val="11"/>
        <rFont val="宋体"/>
        <charset val="134"/>
      </rPr>
      <t>，项目完成</t>
    </r>
    <r>
      <rPr>
        <sz val="11"/>
        <rFont val="Times New Roman"/>
        <charset val="134"/>
      </rPr>
      <t>50%</t>
    </r>
    <r>
      <rPr>
        <sz val="11"/>
        <rFont val="宋体"/>
        <charset val="134"/>
      </rPr>
      <t>后支付</t>
    </r>
    <r>
      <rPr>
        <sz val="11"/>
        <rFont val="Times New Roman"/>
        <charset val="134"/>
      </rPr>
      <t>80%</t>
    </r>
    <r>
      <rPr>
        <sz val="11"/>
        <rFont val="宋体"/>
        <charset val="134"/>
      </rPr>
      <t>，项目审计完成后按照审计金额支付。</t>
    </r>
  </si>
  <si>
    <t>2022.9.1-10.20</t>
  </si>
  <si>
    <t>该项目正在完善审计手续，由水利局选取审计公司</t>
  </si>
  <si>
    <t>2022.10.18</t>
  </si>
  <si>
    <t>2022.8.12</t>
  </si>
  <si>
    <t>重庆市千正建设有限公司</t>
  </si>
  <si>
    <t>2022.8.12-10.12</t>
  </si>
  <si>
    <t>2022.10.8</t>
  </si>
  <si>
    <t>重庆千领建设有限公司</t>
  </si>
  <si>
    <r>
      <rPr>
        <sz val="11"/>
        <rFont val="宋体"/>
        <charset val="134"/>
      </rPr>
      <t>开工支付</t>
    </r>
    <r>
      <rPr>
        <sz val="11"/>
        <rFont val="Times New Roman"/>
        <charset val="134"/>
      </rPr>
      <t>50%</t>
    </r>
    <r>
      <rPr>
        <sz val="11"/>
        <rFont val="宋体"/>
        <charset val="134"/>
      </rPr>
      <t>，进度过半支付到</t>
    </r>
    <r>
      <rPr>
        <sz val="11"/>
        <rFont val="Times New Roman"/>
        <charset val="134"/>
      </rPr>
      <t>80%</t>
    </r>
    <r>
      <rPr>
        <sz val="11"/>
        <rFont val="宋体"/>
        <charset val="134"/>
      </rPr>
      <t>，完工验收审计支付到</t>
    </r>
    <r>
      <rPr>
        <sz val="11"/>
        <rFont val="Times New Roman"/>
        <charset val="134"/>
      </rPr>
      <t>100%</t>
    </r>
    <r>
      <rPr>
        <sz val="11"/>
        <rFont val="宋体"/>
        <charset val="134"/>
      </rPr>
      <t>。</t>
    </r>
  </si>
  <si>
    <r>
      <rPr>
        <sz val="11"/>
        <rFont val="宋体"/>
        <charset val="134"/>
      </rPr>
      <t>完工后预缴</t>
    </r>
    <r>
      <rPr>
        <sz val="11"/>
        <rFont val="Times New Roman"/>
        <charset val="134"/>
      </rPr>
      <t>3%</t>
    </r>
    <r>
      <rPr>
        <sz val="11"/>
        <rFont val="宋体"/>
        <charset val="134"/>
      </rPr>
      <t>作为质保金</t>
    </r>
  </si>
  <si>
    <t>已完成竣工验收</t>
  </si>
  <si>
    <r>
      <rPr>
        <sz val="16"/>
        <rFont val="宋体"/>
        <charset val="134"/>
      </rPr>
      <t>工程开工支付</t>
    </r>
    <r>
      <rPr>
        <sz val="16"/>
        <rFont val="Times New Roman"/>
        <charset val="134"/>
      </rPr>
      <t>30%</t>
    </r>
    <r>
      <rPr>
        <sz val="16"/>
        <rFont val="宋体"/>
        <charset val="134"/>
      </rPr>
      <t>，进度款每月支付已完成工程量的</t>
    </r>
    <r>
      <rPr>
        <sz val="16"/>
        <rFont val="Times New Roman"/>
        <charset val="134"/>
      </rPr>
      <t>80%</t>
    </r>
    <r>
      <rPr>
        <sz val="16"/>
        <rFont val="宋体"/>
        <charset val="134"/>
      </rPr>
      <t>，工程竣工验收后支付合同价款的</t>
    </r>
    <r>
      <rPr>
        <sz val="16"/>
        <rFont val="Times New Roman"/>
        <charset val="134"/>
      </rPr>
      <t>80%</t>
    </r>
    <r>
      <rPr>
        <sz val="16"/>
        <rFont val="宋体"/>
        <charset val="134"/>
      </rPr>
      <t>，结算审计支付</t>
    </r>
    <r>
      <rPr>
        <sz val="16"/>
        <rFont val="Times New Roman"/>
        <charset val="134"/>
      </rPr>
      <t>97%</t>
    </r>
    <r>
      <rPr>
        <sz val="16"/>
        <rFont val="宋体"/>
        <charset val="134"/>
      </rPr>
      <t>，</t>
    </r>
  </si>
  <si>
    <r>
      <rPr>
        <sz val="16"/>
        <rFont val="Times New Roman"/>
        <charset val="134"/>
      </rPr>
      <t>5</t>
    </r>
    <r>
      <rPr>
        <sz val="16"/>
        <rFont val="宋体"/>
        <charset val="134"/>
      </rPr>
      <t>个月</t>
    </r>
  </si>
  <si>
    <t>已开工（完成工程量的90%）</t>
  </si>
  <si>
    <t>已上平台等待支付</t>
  </si>
  <si>
    <r>
      <rPr>
        <sz val="11"/>
        <rFont val="宋体"/>
        <charset val="134"/>
      </rPr>
      <t>在上级计划资金到位的情况下无息支付，工程开工后支付至合同价款的</t>
    </r>
    <r>
      <rPr>
        <sz val="11"/>
        <rFont val="Times New Roman"/>
        <charset val="134"/>
      </rPr>
      <t>50%-60%</t>
    </r>
    <r>
      <rPr>
        <sz val="11"/>
        <rFont val="宋体"/>
        <charset val="134"/>
      </rPr>
      <t>，工程量完成</t>
    </r>
    <r>
      <rPr>
        <sz val="11"/>
        <rFont val="Times New Roman"/>
        <charset val="134"/>
      </rPr>
      <t>50%</t>
    </r>
    <r>
      <rPr>
        <sz val="11"/>
        <rFont val="宋体"/>
        <charset val="134"/>
      </rPr>
      <t>后支付至合同价款的</t>
    </r>
    <r>
      <rPr>
        <sz val="11"/>
        <rFont val="Times New Roman"/>
        <charset val="134"/>
      </rPr>
      <t>80%</t>
    </r>
    <r>
      <rPr>
        <sz val="11"/>
        <rFont val="宋体"/>
        <charset val="134"/>
      </rPr>
      <t>，工程完工后拨付至合同价款的</t>
    </r>
    <r>
      <rPr>
        <sz val="11"/>
        <rFont val="Times New Roman"/>
        <charset val="134"/>
      </rPr>
      <t>90%</t>
    </r>
    <r>
      <rPr>
        <sz val="11"/>
        <rFont val="宋体"/>
        <charset val="134"/>
      </rPr>
      <t>，工程竣工验收合格并结算审计完后支付至审计结算总价的</t>
    </r>
    <r>
      <rPr>
        <sz val="11"/>
        <rFont val="Times New Roman"/>
        <charset val="134"/>
      </rPr>
      <t>97%</t>
    </r>
    <r>
      <rPr>
        <sz val="11"/>
        <rFont val="宋体"/>
        <charset val="134"/>
      </rPr>
      <t>，余</t>
    </r>
    <r>
      <rPr>
        <sz val="11"/>
        <rFont val="Times New Roman"/>
        <charset val="134"/>
      </rPr>
      <t>3%</t>
    </r>
    <r>
      <rPr>
        <sz val="11"/>
        <rFont val="宋体"/>
        <charset val="134"/>
      </rPr>
      <t>为质量保证金待质保期结束后一次性付清（不计息）；结算审计按相关规定审计结果为准。</t>
    </r>
  </si>
  <si>
    <t>2023.3.1</t>
  </si>
  <si>
    <t>重庆帆鹏建筑工程有限公司</t>
  </si>
  <si>
    <t>已在财政平台申请65万元</t>
  </si>
  <si>
    <t>已开工，中标单位公示中</t>
  </si>
  <si>
    <t>2022.8.25</t>
  </si>
  <si>
    <t>2022.9.24</t>
  </si>
  <si>
    <t>未支付0%</t>
  </si>
  <si>
    <t>已提计划，财政局未审批</t>
  </si>
  <si>
    <t>2023.5.24</t>
  </si>
  <si>
    <t>在上级补助资金到位后，根据项目进度拨付已完工量的60%，项目完工验收后拨付工程款的80% ，预留20%工程款作为待结算资金，待审计单位出具审计报告后扣留3%的质量保证金后一次性支付</t>
  </si>
  <si>
    <r>
      <rPr>
        <sz val="11"/>
        <rFont val="宋体"/>
        <charset val="134"/>
      </rPr>
      <t>已开工（</t>
    </r>
    <r>
      <rPr>
        <sz val="11"/>
        <rFont val="Times New Roman"/>
        <charset val="134"/>
      </rPr>
      <t>5</t>
    </r>
    <r>
      <rPr>
        <sz val="11"/>
        <rFont val="宋体"/>
        <charset val="134"/>
      </rPr>
      <t>月开工）</t>
    </r>
  </si>
  <si>
    <t>2023.4.29</t>
  </si>
  <si>
    <t>重庆歌德建设工程有限公司</t>
  </si>
  <si>
    <t>5月24日己申请资金42.35万元，6月19日申请资金15.6万元，共计57.95万元。资金申请表己交水利局，由水利局统一到财政局、县领导签字支付，</t>
  </si>
  <si>
    <t>资金在水利局，由水利局直接拨付</t>
  </si>
  <si>
    <t>工程开工支付30%，进度款每月支付已完成工程量的80%，工程竣工验收后支付合同价款的80%，结算审计支付97%，</t>
  </si>
  <si>
    <t>2个月</t>
  </si>
  <si>
    <t>重庆典驰建筑工程有限公司</t>
  </si>
  <si>
    <t>按进度</t>
  </si>
  <si>
    <t>正在施工</t>
  </si>
  <si>
    <t>已提计划未批</t>
  </si>
  <si>
    <t>2023.8.6</t>
  </si>
  <si>
    <t>2023.6.7</t>
  </si>
  <si>
    <t>重庆北恒建筑工程有限公司</t>
  </si>
  <si>
    <t>已提交用款申请</t>
  </si>
  <si>
    <t>2023/530</t>
  </si>
  <si>
    <t>重庆双建咨询有限公司</t>
  </si>
  <si>
    <t>未支付过资金</t>
  </si>
  <si>
    <t>走流程、本月底支付50％</t>
  </si>
  <si>
    <t>2023.4.20</t>
  </si>
  <si>
    <t>2023.6.18</t>
  </si>
  <si>
    <r>
      <rPr>
        <sz val="11"/>
        <color rgb="FF000000"/>
        <rFont val="宋体"/>
        <charset val="134"/>
        <scheme val="minor"/>
      </rPr>
      <t>工程进场后即支付合同价款的</t>
    </r>
    <r>
      <rPr>
        <sz val="11"/>
        <color rgb="FF000000"/>
        <rFont val="宋体"/>
        <charset val="134"/>
        <scheme val="minor"/>
      </rPr>
      <t>50%</t>
    </r>
  </si>
  <si>
    <r>
      <rPr>
        <sz val="11"/>
        <color rgb="FF000000"/>
        <rFont val="宋体"/>
        <charset val="134"/>
        <scheme val="minor"/>
      </rPr>
      <t>60</t>
    </r>
    <r>
      <rPr>
        <sz val="11"/>
        <color rgb="FF000000"/>
        <rFont val="宋体"/>
        <charset val="134"/>
        <scheme val="minor"/>
      </rPr>
      <t>天</t>
    </r>
  </si>
  <si>
    <t>2023.4.23</t>
  </si>
  <si>
    <r>
      <rPr>
        <sz val="11"/>
        <color rgb="FF000000"/>
        <rFont val="宋体"/>
        <charset val="134"/>
        <scheme val="minor"/>
      </rPr>
      <t>2023.8.22</t>
    </r>
    <r>
      <rPr>
        <sz val="11"/>
        <color rgb="FF000000"/>
        <rFont val="宋体"/>
        <charset val="134"/>
        <scheme val="minor"/>
      </rPr>
      <t>业主单位验收合格</t>
    </r>
  </si>
  <si>
    <t>指标在水利局（资金支付手续已完善，财评平台还未支付）</t>
  </si>
  <si>
    <t>2023.05.19</t>
  </si>
  <si>
    <t>进场支付50%，完成50%，支付至80%，全部完工验收审计后支付100%</t>
  </si>
  <si>
    <t>3个月</t>
  </si>
  <si>
    <t>2023.07.18</t>
  </si>
  <si>
    <t>已验收，2023.10.19；</t>
  </si>
  <si>
    <t>2023.02.20</t>
  </si>
  <si>
    <t>2023.6.20</t>
  </si>
  <si>
    <t>2023.02.17</t>
  </si>
  <si>
    <r>
      <rPr>
        <sz val="11"/>
        <rFont val="宋体"/>
        <charset val="134"/>
      </rPr>
      <t>开工支付</t>
    </r>
    <r>
      <rPr>
        <sz val="11"/>
        <rFont val="Times New Roman"/>
        <charset val="134"/>
      </rPr>
      <t>50%</t>
    </r>
    <r>
      <rPr>
        <sz val="11"/>
        <rFont val="宋体"/>
        <charset val="134"/>
      </rPr>
      <t>，进度过半支付到</t>
    </r>
    <r>
      <rPr>
        <sz val="11"/>
        <rFont val="Times New Roman"/>
        <charset val="134"/>
      </rPr>
      <t>80%</t>
    </r>
    <r>
      <rPr>
        <sz val="11"/>
        <rFont val="宋体"/>
        <charset val="134"/>
      </rPr>
      <t>，完工验收审计支付到</t>
    </r>
    <r>
      <rPr>
        <sz val="11"/>
        <rFont val="Times New Roman"/>
        <charset val="134"/>
      </rPr>
      <t>97%</t>
    </r>
    <r>
      <rPr>
        <sz val="11"/>
        <rFont val="宋体"/>
        <charset val="134"/>
      </rPr>
      <t>。</t>
    </r>
  </si>
  <si>
    <t>2023.3.25</t>
  </si>
  <si>
    <t>2023.7.25</t>
  </si>
  <si>
    <t>水利局计划已提，财政局未审核</t>
  </si>
  <si>
    <t>已停工，正在调整设计方案</t>
  </si>
  <si>
    <t>2023.6.25</t>
  </si>
  <si>
    <t>2023.8.24</t>
  </si>
  <si>
    <t>在上级补助资金到位后，根据项目进度拨付，工程开工可拨付合同金额的50%；已完工量的50%，可拨付合同金额的80% ；完工验收后可拨付合同金额的97%；待出具审计报告后且质保期满后一次性全部支付</t>
  </si>
  <si>
    <r>
      <rPr>
        <sz val="11"/>
        <color rgb="FF000000"/>
        <rFont val="宋体"/>
        <charset val="134"/>
      </rPr>
      <t>已开工，约完成</t>
    </r>
    <r>
      <rPr>
        <sz val="11"/>
        <color rgb="FF000000"/>
        <rFont val="Times New Roman"/>
        <charset val="134"/>
      </rPr>
      <t>95%</t>
    </r>
  </si>
  <si>
    <t>2023.4.18</t>
  </si>
  <si>
    <t>重庆瀚然建筑工程有限公司</t>
  </si>
  <si>
    <r>
      <rPr>
        <sz val="11"/>
        <rFont val="宋体"/>
        <charset val="134"/>
      </rPr>
      <t>进场</t>
    </r>
    <r>
      <rPr>
        <sz val="11"/>
        <rFont val="Times New Roman"/>
        <charset val="134"/>
      </rPr>
      <t>50%</t>
    </r>
    <r>
      <rPr>
        <sz val="11"/>
        <rFont val="宋体"/>
        <charset val="134"/>
      </rPr>
      <t>，施工完</t>
    </r>
    <r>
      <rPr>
        <sz val="11"/>
        <rFont val="Times New Roman"/>
        <charset val="134"/>
      </rPr>
      <t>80%</t>
    </r>
    <r>
      <rPr>
        <sz val="11"/>
        <rFont val="宋体"/>
        <charset val="134"/>
      </rPr>
      <t>，审计结束验收合格</t>
    </r>
    <r>
      <rPr>
        <sz val="11"/>
        <rFont val="Times New Roman"/>
        <charset val="134"/>
      </rPr>
      <t>97%</t>
    </r>
    <r>
      <rPr>
        <sz val="11"/>
        <rFont val="宋体"/>
        <charset val="134"/>
      </rPr>
      <t>。</t>
    </r>
  </si>
  <si>
    <r>
      <rPr>
        <sz val="11"/>
        <rFont val="宋体"/>
        <charset val="134"/>
      </rPr>
      <t>已开工（</t>
    </r>
    <r>
      <rPr>
        <sz val="11"/>
        <rFont val="Times New Roman"/>
        <charset val="134"/>
      </rPr>
      <t>4</t>
    </r>
    <r>
      <rPr>
        <sz val="11"/>
        <rFont val="宋体"/>
        <charset val="134"/>
      </rPr>
      <t>月开工）</t>
    </r>
  </si>
  <si>
    <t>以工代赈项目，指标在水利局</t>
  </si>
  <si>
    <t>2023.04.05</t>
  </si>
  <si>
    <t>2023.06.04</t>
  </si>
  <si>
    <t>2023.04.04</t>
  </si>
  <si>
    <t>已提财政平台计划（2033年4月20日提项目施工款11.7281万元；另有0.7万元设计费已提交水利局，由水利局统一向县政府申请审批）</t>
  </si>
  <si>
    <t>2023.05.29</t>
  </si>
  <si>
    <t>2023.6.13</t>
  </si>
  <si>
    <t>2023.8.12</t>
  </si>
  <si>
    <t>2023.6.30</t>
  </si>
  <si>
    <t>2023.4.3</t>
  </si>
  <si>
    <t>已开工，已完成90%</t>
  </si>
  <si>
    <t>2023.2.10</t>
  </si>
  <si>
    <t>2024.2.10</t>
  </si>
  <si>
    <t>2022.12.10</t>
  </si>
  <si>
    <t>重庆翰然建筑有限公司</t>
  </si>
  <si>
    <r>
      <rPr>
        <sz val="11"/>
        <color theme="1"/>
        <rFont val="宋体"/>
        <charset val="134"/>
      </rPr>
      <t>已开工，已完成4</t>
    </r>
    <r>
      <rPr>
        <sz val="11"/>
        <color theme="1"/>
        <rFont val="Times New Roman"/>
        <charset val="134"/>
      </rPr>
      <t>0%</t>
    </r>
  </si>
  <si>
    <r>
      <rPr>
        <sz val="11"/>
        <color theme="1"/>
        <rFont val="Times New Roman"/>
        <charset val="134"/>
      </rPr>
      <t xml:space="preserve"> </t>
    </r>
    <r>
      <rPr>
        <sz val="11"/>
        <color theme="1"/>
        <rFont val="宋体"/>
        <charset val="134"/>
      </rPr>
      <t>重庆市闳阳建筑工程有限公司</t>
    </r>
  </si>
  <si>
    <r>
      <rPr>
        <sz val="11"/>
        <color theme="1"/>
        <rFont val="宋体"/>
        <charset val="134"/>
      </rPr>
      <t>按照时序进度拨付，工程完工后拨付</t>
    </r>
    <r>
      <rPr>
        <sz val="11"/>
        <color theme="1"/>
        <rFont val="Times New Roman"/>
        <charset val="134"/>
      </rPr>
      <t>80%</t>
    </r>
    <r>
      <rPr>
        <sz val="11"/>
        <color theme="1"/>
        <rFont val="宋体"/>
        <charset val="134"/>
      </rPr>
      <t>项目款，项目结算审计后支付项目款的</t>
    </r>
    <r>
      <rPr>
        <sz val="11"/>
        <color theme="1"/>
        <rFont val="Times New Roman"/>
        <charset val="134"/>
      </rPr>
      <t>97%</t>
    </r>
    <r>
      <rPr>
        <sz val="11"/>
        <color theme="1"/>
        <rFont val="宋体"/>
        <charset val="134"/>
      </rPr>
      <t>，质保期结束后支付</t>
    </r>
    <r>
      <rPr>
        <sz val="11"/>
        <color theme="1"/>
        <rFont val="Times New Roman"/>
        <charset val="134"/>
      </rPr>
      <t>100%</t>
    </r>
    <r>
      <rPr>
        <sz val="11"/>
        <color theme="1"/>
        <rFont val="宋体"/>
        <charset val="134"/>
      </rPr>
      <t>。</t>
    </r>
  </si>
  <si>
    <r>
      <rPr>
        <sz val="11"/>
        <color theme="1"/>
        <rFont val="宋体"/>
        <charset val="134"/>
      </rPr>
      <t>余</t>
    </r>
    <r>
      <rPr>
        <sz val="11"/>
        <color theme="1"/>
        <rFont val="Times New Roman"/>
        <charset val="134"/>
      </rPr>
      <t>3%</t>
    </r>
    <r>
      <rPr>
        <sz val="11"/>
        <color theme="1"/>
        <rFont val="宋体"/>
        <charset val="134"/>
      </rPr>
      <t>作为质保金</t>
    </r>
  </si>
  <si>
    <r>
      <rPr>
        <sz val="11"/>
        <color theme="1"/>
        <rFont val="Times New Roman"/>
        <charset val="134"/>
      </rPr>
      <t>3</t>
    </r>
    <r>
      <rPr>
        <sz val="11"/>
        <color theme="1"/>
        <rFont val="宋体"/>
        <charset val="134"/>
      </rPr>
      <t>个月</t>
    </r>
  </si>
  <si>
    <t>202.4.26</t>
  </si>
  <si>
    <t>已完工，已验收</t>
  </si>
  <si>
    <t>剩余款项暂无资金计划下达</t>
  </si>
  <si>
    <t>2023.7.1</t>
  </si>
  <si>
    <t>2023.9.8</t>
  </si>
  <si>
    <t>2022.09.22</t>
  </si>
  <si>
    <t>2023.04.01</t>
  </si>
  <si>
    <t>工程进场后支付合同价格50%</t>
  </si>
  <si>
    <t>90天</t>
  </si>
  <si>
    <t>已开工，已完成总工程量的95%及以上</t>
  </si>
  <si>
    <t>2022.6.20</t>
  </si>
  <si>
    <t>2022.6.15</t>
  </si>
  <si>
    <t>已完工并验收</t>
  </si>
  <si>
    <r>
      <rPr>
        <sz val="11"/>
        <color theme="1"/>
        <rFont val="宋体"/>
        <charset val="134"/>
      </rPr>
      <t>自验合格</t>
    </r>
    <r>
      <rPr>
        <sz val="11"/>
        <color theme="1"/>
        <rFont val="Times New Roman"/>
        <charset val="134"/>
      </rPr>
      <t>2022.10.28</t>
    </r>
  </si>
  <si>
    <r>
      <rPr>
        <sz val="11"/>
        <color rgb="FF000000"/>
        <rFont val="宋体"/>
        <charset val="134"/>
        <scheme val="minor"/>
      </rPr>
      <t>90</t>
    </r>
    <r>
      <rPr>
        <sz val="11"/>
        <color rgb="FF000000"/>
        <rFont val="宋体"/>
        <charset val="134"/>
        <scheme val="minor"/>
      </rPr>
      <t>天</t>
    </r>
  </si>
  <si>
    <t>资金计划已下，正在招投标</t>
  </si>
  <si>
    <t>业主单位正在完善支付手续。</t>
  </si>
  <si>
    <t>财评还未出具</t>
  </si>
  <si>
    <t>2023.6.15</t>
  </si>
  <si>
    <t>重庆市丰赢化肥销售有限公司、丰都县双龙苗木产业专业合作社</t>
  </si>
  <si>
    <t>已开工，2023年6月30日开始管护</t>
  </si>
  <si>
    <t>目前正处于管护阶段，苗木正在采购中还未到达补植地点</t>
  </si>
  <si>
    <t>2020.11.23</t>
  </si>
  <si>
    <t>丰都县源生木制品加工有限公司、重庆渝石森林病虫害防治有限公司</t>
  </si>
  <si>
    <t>县级验收后支付60%</t>
  </si>
  <si>
    <t>3年</t>
  </si>
  <si>
    <t>已完工，正在县级验收</t>
  </si>
  <si>
    <t>市级检查验收合格后支付。</t>
  </si>
  <si>
    <t>2022.10.15</t>
  </si>
  <si>
    <t>2019.12.25</t>
  </si>
  <si>
    <r>
      <rPr>
        <sz val="11"/>
        <rFont val="宋体"/>
        <charset val="134"/>
      </rPr>
      <t>丰都县丰渝劳务服务有限公司</t>
    </r>
    <r>
      <rPr>
        <sz val="11"/>
        <rFont val="宋体"/>
        <charset val="134"/>
      </rPr>
      <t>\丰都县鑫军胶合板厂/丰都县源生木制品加工有限公司/重庆海勋林业有限公司</t>
    </r>
  </si>
  <si>
    <r>
      <rPr>
        <sz val="11"/>
        <rFont val="宋体"/>
        <charset val="134"/>
      </rPr>
      <t>县级验收后支付</t>
    </r>
    <r>
      <rPr>
        <sz val="11"/>
        <rFont val="Times New Roman"/>
        <charset val="134"/>
      </rPr>
      <t>80%</t>
    </r>
  </si>
  <si>
    <r>
      <rPr>
        <sz val="11"/>
        <rFont val="Times New Roman"/>
        <charset val="134"/>
      </rPr>
      <t>150</t>
    </r>
    <r>
      <rPr>
        <sz val="11"/>
        <rFont val="宋体"/>
        <charset val="134"/>
      </rPr>
      <t>天</t>
    </r>
  </si>
  <si>
    <t>镇级验收合格</t>
  </si>
  <si>
    <t>县级验收合格</t>
  </si>
  <si>
    <t>不要结算审核</t>
  </si>
  <si>
    <t>重庆渝石森林病虫害防治有限公司</t>
  </si>
  <si>
    <r>
      <rPr>
        <sz val="11"/>
        <rFont val="宋体"/>
        <charset val="134"/>
      </rPr>
      <t>市县级验收合格支付</t>
    </r>
    <r>
      <rPr>
        <sz val="11"/>
        <rFont val="Times New Roman"/>
        <charset val="134"/>
      </rPr>
      <t>100%</t>
    </r>
  </si>
  <si>
    <t>正在签字，完善拨款手续</t>
  </si>
  <si>
    <t>2023.4.30</t>
  </si>
  <si>
    <r>
      <rPr>
        <sz val="11"/>
        <rFont val="Times New Roman"/>
        <charset val="134"/>
      </rPr>
      <t>2023</t>
    </r>
    <r>
      <rPr>
        <sz val="11"/>
        <rFont val="宋体"/>
        <charset val="134"/>
      </rPr>
      <t>年</t>
    </r>
    <r>
      <rPr>
        <sz val="11"/>
        <rFont val="Times New Roman"/>
        <charset val="134"/>
      </rPr>
      <t>4</t>
    </r>
    <r>
      <rPr>
        <sz val="11"/>
        <rFont val="宋体"/>
        <charset val="134"/>
      </rPr>
      <t>月县级已验收合格</t>
    </r>
  </si>
  <si>
    <t>2022.3.31</t>
  </si>
  <si>
    <t>2021.11.18</t>
  </si>
  <si>
    <t>重庆市丰都县奔迈建筑劳务有限贵公司/重庆勤酬建筑劳务有限公司</t>
  </si>
  <si>
    <r>
      <rPr>
        <sz val="11"/>
        <rFont val="宋体"/>
        <charset val="134"/>
      </rPr>
      <t>每年小班除治完毕后，申请乡镇验收，乡镇验收合格后支付合同金额</t>
    </r>
    <r>
      <rPr>
        <sz val="11"/>
        <rFont val="Times New Roman"/>
        <charset val="134"/>
      </rPr>
      <t>30%</t>
    </r>
    <r>
      <rPr>
        <sz val="11"/>
        <rFont val="宋体"/>
        <charset val="134"/>
      </rPr>
      <t>，县级验收合格后支付</t>
    </r>
    <r>
      <rPr>
        <sz val="11"/>
        <rFont val="Times New Roman"/>
        <charset val="134"/>
      </rPr>
      <t>80%</t>
    </r>
    <r>
      <rPr>
        <sz val="11"/>
        <rFont val="宋体"/>
        <charset val="134"/>
      </rPr>
      <t>，余下</t>
    </r>
    <r>
      <rPr>
        <sz val="11"/>
        <rFont val="Times New Roman"/>
        <charset val="134"/>
      </rPr>
      <t>20%</t>
    </r>
    <r>
      <rPr>
        <sz val="11"/>
        <rFont val="宋体"/>
        <charset val="134"/>
      </rPr>
      <t>作为质量保证金，拔出疫情后兑付</t>
    </r>
  </si>
  <si>
    <r>
      <rPr>
        <sz val="11"/>
        <rFont val="Times New Roman"/>
        <charset val="134"/>
      </rPr>
      <t>2</t>
    </r>
    <r>
      <rPr>
        <sz val="11"/>
        <rFont val="宋体"/>
        <charset val="134"/>
      </rPr>
      <t>年</t>
    </r>
  </si>
  <si>
    <t>2022.11.5</t>
  </si>
  <si>
    <t>资金申请表2023.6.21才签完字，节后提计划支付</t>
  </si>
  <si>
    <t>2023.3.31</t>
  </si>
  <si>
    <t>已申请县级验收</t>
  </si>
  <si>
    <t>2020.11.21</t>
  </si>
  <si>
    <t>重庆磊拓建筑工程有限公司</t>
  </si>
  <si>
    <r>
      <rPr>
        <sz val="11"/>
        <rFont val="Times New Roman"/>
        <charset val="134"/>
      </rPr>
      <t>3</t>
    </r>
    <r>
      <rPr>
        <sz val="11"/>
        <rFont val="宋体"/>
        <charset val="134"/>
      </rPr>
      <t>年</t>
    </r>
  </si>
  <si>
    <t>松材线虫除治经费</t>
  </si>
  <si>
    <t>已开工，已完成30%，已支付11.292万元</t>
  </si>
  <si>
    <t>2022.10.21</t>
  </si>
  <si>
    <t>2020.10.20</t>
  </si>
  <si>
    <t>丰都县宇衫农业开发专业合作社</t>
  </si>
  <si>
    <r>
      <rPr>
        <sz val="11"/>
        <rFont val="宋体"/>
        <charset val="134"/>
      </rPr>
      <t>开工支付</t>
    </r>
    <r>
      <rPr>
        <sz val="11"/>
        <rFont val="Times New Roman"/>
        <charset val="134"/>
      </rPr>
      <t>20%</t>
    </r>
    <r>
      <rPr>
        <sz val="11"/>
        <rFont val="宋体"/>
        <charset val="134"/>
      </rPr>
      <t>，完工支付到</t>
    </r>
    <r>
      <rPr>
        <sz val="11"/>
        <rFont val="Times New Roman"/>
        <charset val="134"/>
      </rPr>
      <t>80%</t>
    </r>
    <r>
      <rPr>
        <sz val="11"/>
        <rFont val="宋体"/>
        <charset val="134"/>
      </rPr>
      <t>，验收之后支付到</t>
    </r>
    <r>
      <rPr>
        <sz val="11"/>
        <rFont val="Times New Roman"/>
        <charset val="134"/>
      </rPr>
      <t>100%</t>
    </r>
  </si>
  <si>
    <t>2020.10.1-2023.8.31</t>
  </si>
  <si>
    <t>2022.10.1</t>
  </si>
  <si>
    <t>2022.10.20</t>
  </si>
  <si>
    <t>正在完善拨款手续</t>
  </si>
  <si>
    <t>经费类</t>
  </si>
  <si>
    <t>2022.11.30</t>
  </si>
  <si>
    <t>已完工，正在接受市县级验收</t>
  </si>
  <si>
    <t>待实际验收结束后，走签字程序</t>
  </si>
  <si>
    <t>已完工2023.3.31</t>
  </si>
  <si>
    <t>非工程类</t>
  </si>
  <si>
    <t>重庆市丰都县新众鑫劳务有限公司</t>
  </si>
  <si>
    <t>由施工单位垫付，验收合格后一次性支付</t>
  </si>
  <si>
    <t>先建后补，未匹配资金</t>
  </si>
  <si>
    <t>2023.3.29</t>
  </si>
  <si>
    <t>己开工</t>
  </si>
  <si>
    <r>
      <rPr>
        <sz val="11"/>
        <rFont val="Times New Roman"/>
        <charset val="134"/>
      </rPr>
      <t>5</t>
    </r>
    <r>
      <rPr>
        <sz val="11"/>
        <rFont val="宋体"/>
        <charset val="134"/>
      </rPr>
      <t>月</t>
    </r>
    <r>
      <rPr>
        <sz val="11"/>
        <rFont val="Times New Roman"/>
        <charset val="134"/>
      </rPr>
      <t>30</t>
    </r>
    <r>
      <rPr>
        <sz val="11"/>
        <rFont val="宋体"/>
        <charset val="134"/>
      </rPr>
      <t>日已提计划</t>
    </r>
    <r>
      <rPr>
        <sz val="11"/>
        <rFont val="Times New Roman"/>
        <charset val="134"/>
      </rPr>
      <t>20</t>
    </r>
    <r>
      <rPr>
        <sz val="11"/>
        <rFont val="宋体"/>
        <charset val="134"/>
      </rPr>
      <t>万元，财政局业务科室未审。</t>
    </r>
  </si>
  <si>
    <t>2022.11.9</t>
  </si>
  <si>
    <t>2021.12.13</t>
  </si>
  <si>
    <t>2023.4..20</t>
  </si>
  <si>
    <t>2023.4.23日三合街道自查验收合格</t>
  </si>
  <si>
    <t>重庆集昂建筑劳务有限公司、重庆北恒建筑工程有限公司等</t>
  </si>
  <si>
    <r>
      <rPr>
        <sz val="8"/>
        <rFont val="Times New Roman"/>
        <charset val="134"/>
      </rPr>
      <t>1.</t>
    </r>
    <r>
      <rPr>
        <sz val="8"/>
        <rFont val="宋体"/>
        <charset val="134"/>
      </rPr>
      <t>在项目资金到位后，按进度支付劳务费，待县级验收合格后累计支付至合同金额</t>
    </r>
    <r>
      <rPr>
        <sz val="8"/>
        <rFont val="Times New Roman"/>
        <charset val="134"/>
      </rPr>
      <t>60%</t>
    </r>
    <r>
      <rPr>
        <sz val="8"/>
        <rFont val="宋体"/>
        <charset val="134"/>
      </rPr>
      <t>。</t>
    </r>
    <r>
      <rPr>
        <sz val="8"/>
        <rFont val="Times New Roman"/>
        <charset val="134"/>
      </rPr>
      <t xml:space="preserve">
2.</t>
    </r>
    <r>
      <rPr>
        <sz val="8"/>
        <rFont val="宋体"/>
        <charset val="134"/>
      </rPr>
      <t>在项目资金到位后，待市级验收合格后累计支付至合同金额</t>
    </r>
    <r>
      <rPr>
        <sz val="8"/>
        <rFont val="Times New Roman"/>
        <charset val="134"/>
      </rPr>
      <t>80%</t>
    </r>
    <r>
      <rPr>
        <sz val="8"/>
        <rFont val="宋体"/>
        <charset val="134"/>
      </rPr>
      <t>。</t>
    </r>
  </si>
  <si>
    <r>
      <rPr>
        <sz val="8"/>
        <rFont val="Times New Roman"/>
        <charset val="134"/>
      </rPr>
      <t>2023</t>
    </r>
    <r>
      <rPr>
        <sz val="8"/>
        <rFont val="宋体"/>
        <charset val="134"/>
      </rPr>
      <t>年</t>
    </r>
    <r>
      <rPr>
        <sz val="8"/>
        <rFont val="Times New Roman"/>
        <charset val="134"/>
      </rPr>
      <t>12</t>
    </r>
    <r>
      <rPr>
        <sz val="8"/>
        <rFont val="宋体"/>
        <charset val="134"/>
      </rPr>
      <t>月</t>
    </r>
    <r>
      <rPr>
        <sz val="8"/>
        <rFont val="Times New Roman"/>
        <charset val="134"/>
      </rPr>
      <t>31</t>
    </r>
    <r>
      <rPr>
        <sz val="8"/>
        <rFont val="宋体"/>
        <charset val="134"/>
      </rPr>
      <t>日前全面竣工，管护期两年（</t>
    </r>
    <r>
      <rPr>
        <sz val="8"/>
        <rFont val="Times New Roman"/>
        <charset val="134"/>
      </rPr>
      <t>2024.1.1-2025.12.31</t>
    </r>
    <r>
      <rPr>
        <sz val="8"/>
        <rFont val="宋体"/>
        <charset val="134"/>
      </rPr>
      <t>）</t>
    </r>
  </si>
  <si>
    <r>
      <rPr>
        <sz val="8"/>
        <rFont val="宋体"/>
        <charset val="134"/>
      </rPr>
      <t>已开工，完成</t>
    </r>
    <r>
      <rPr>
        <sz val="8"/>
        <rFont val="Times New Roman"/>
        <charset val="134"/>
      </rPr>
      <t>70%</t>
    </r>
    <r>
      <rPr>
        <sz val="8"/>
        <rFont val="宋体"/>
        <charset val="134"/>
      </rPr>
      <t>。</t>
    </r>
  </si>
  <si>
    <t>手续已完善，资金未支付</t>
  </si>
  <si>
    <r>
      <rPr>
        <sz val="11"/>
        <rFont val="宋体"/>
        <charset val="134"/>
      </rPr>
      <t>已开工，完成</t>
    </r>
    <r>
      <rPr>
        <sz val="11"/>
        <rFont val="Times New Roman"/>
        <charset val="134"/>
      </rPr>
      <t>70%</t>
    </r>
    <r>
      <rPr>
        <sz val="11"/>
        <rFont val="宋体"/>
        <charset val="134"/>
      </rPr>
      <t>。</t>
    </r>
  </si>
  <si>
    <t>2023.10.11</t>
  </si>
  <si>
    <t xml:space="preserve">南岸区绿云园林用品经营部 </t>
  </si>
  <si>
    <t>以财政实际到账为准</t>
  </si>
  <si>
    <t>一周内供货</t>
  </si>
  <si>
    <t>已开工，防火物资已采购。</t>
  </si>
  <si>
    <t>已提交资金拨付计划9.3944万元。</t>
  </si>
  <si>
    <t>0（根据实际情况，继续采购防火物资）</t>
  </si>
  <si>
    <t>2023.10.2</t>
  </si>
  <si>
    <t>重庆北恒建筑有限公司</t>
  </si>
  <si>
    <t>完工支付80%</t>
  </si>
  <si>
    <t>已开工，建设中。</t>
  </si>
  <si>
    <t>购买范家沟村老活动室进行改造，暂未签订房屋买卖协议</t>
  </si>
  <si>
    <t>2022.1.1</t>
  </si>
  <si>
    <t>2023.7.8</t>
  </si>
  <si>
    <r>
      <rPr>
        <sz val="11"/>
        <rFont val="Times New Roman"/>
        <charset val="134"/>
      </rPr>
      <t>45</t>
    </r>
    <r>
      <rPr>
        <sz val="11"/>
        <rFont val="宋体"/>
        <charset val="134"/>
      </rPr>
      <t>天</t>
    </r>
  </si>
  <si>
    <t>2023.07.10</t>
  </si>
  <si>
    <r>
      <rPr>
        <sz val="11"/>
        <rFont val="宋体"/>
        <charset val="134"/>
      </rPr>
      <t>乡镇</t>
    </r>
    <r>
      <rPr>
        <sz val="11"/>
        <rFont val="Times New Roman"/>
        <charset val="134"/>
      </rPr>
      <t>2023.10.19</t>
    </r>
    <r>
      <rPr>
        <sz val="11"/>
        <rFont val="宋体"/>
        <charset val="134"/>
      </rPr>
      <t>自验合格</t>
    </r>
  </si>
  <si>
    <t>暂未送审计</t>
  </si>
  <si>
    <t>2023.2.</t>
  </si>
  <si>
    <t>已开工，完成播种，正在进行苗木管理完成50%。</t>
  </si>
  <si>
    <t>2023.8.15</t>
  </si>
  <si>
    <t>重庆赛杨建筑劳务有限公司、重庆五二八建筑工程有限公司等</t>
  </si>
  <si>
    <r>
      <rPr>
        <sz val="8"/>
        <rFont val="Times New Roman"/>
        <charset val="134"/>
      </rPr>
      <t>1.</t>
    </r>
    <r>
      <rPr>
        <sz val="8"/>
        <rFont val="宋体"/>
        <charset val="134"/>
      </rPr>
      <t>在项目资金到位后，待县级验收合格后累计支付至合同金额</t>
    </r>
    <r>
      <rPr>
        <sz val="8"/>
        <rFont val="Times New Roman"/>
        <charset val="134"/>
      </rPr>
      <t>60%</t>
    </r>
    <r>
      <rPr>
        <sz val="8"/>
        <rFont val="宋体"/>
        <charset val="134"/>
      </rPr>
      <t>。</t>
    </r>
    <r>
      <rPr>
        <sz val="8"/>
        <rFont val="Times New Roman"/>
        <charset val="134"/>
      </rPr>
      <t xml:space="preserve">
2.</t>
    </r>
    <r>
      <rPr>
        <sz val="8"/>
        <rFont val="宋体"/>
        <charset val="134"/>
      </rPr>
      <t>在项目资金到位后，待市级验收合格后累计支付至合同金额</t>
    </r>
    <r>
      <rPr>
        <sz val="8"/>
        <rFont val="Times New Roman"/>
        <charset val="134"/>
      </rPr>
      <t>80%</t>
    </r>
    <r>
      <rPr>
        <sz val="8"/>
        <rFont val="宋体"/>
        <charset val="134"/>
      </rPr>
      <t>。</t>
    </r>
    <r>
      <rPr>
        <sz val="8"/>
        <rFont val="Times New Roman"/>
        <charset val="134"/>
      </rPr>
      <t xml:space="preserve">
3.</t>
    </r>
    <r>
      <rPr>
        <sz val="8"/>
        <rFont val="宋体"/>
        <charset val="134"/>
      </rPr>
      <t>在项目资金到位后，在管护期满后，无质量问题。待审计单位出具审计报告后一次性支付剩余结算资金。</t>
    </r>
  </si>
  <si>
    <t>已开工，完成55%。</t>
  </si>
  <si>
    <r>
      <rPr>
        <sz val="8"/>
        <rFont val="宋体"/>
        <charset val="134"/>
      </rPr>
      <t>已开工，完成播种，完成</t>
    </r>
    <r>
      <rPr>
        <sz val="8"/>
        <rFont val="Times New Roman"/>
        <charset val="134"/>
      </rPr>
      <t>40%</t>
    </r>
    <r>
      <rPr>
        <sz val="8"/>
        <rFont val="宋体"/>
        <charset val="134"/>
      </rPr>
      <t>。</t>
    </r>
  </si>
  <si>
    <t>单位自建</t>
  </si>
  <si>
    <t>已开工，完成施工设计图初稿。</t>
  </si>
  <si>
    <t>2023.5.25</t>
  </si>
  <si>
    <t>项目开工建设，支付合同价款的50%，工程进度超过50%后，发包方支付至合同价款的80%，竣工验收合格后，经审计完毕，支付审计审定金额的97%，剩余3%作为质保金。</t>
  </si>
  <si>
    <t>六个月</t>
  </si>
  <si>
    <t>2023.5.29</t>
  </si>
  <si>
    <t>已开工，完成了总工程量的90%以上，其中土建施工工程和亮化工程已完成，管网的小部分工程仍在施工中。</t>
  </si>
  <si>
    <t>2023.7.3</t>
  </si>
  <si>
    <t>重庆展至建筑工程有限公司</t>
  </si>
  <si>
    <r>
      <rPr>
        <sz val="11"/>
        <rFont val="宋体"/>
        <charset val="134"/>
      </rPr>
      <t>开工支付</t>
    </r>
    <r>
      <rPr>
        <sz val="11"/>
        <rFont val="Times New Roman"/>
        <charset val="134"/>
      </rPr>
      <t>50%</t>
    </r>
    <r>
      <rPr>
        <sz val="11"/>
        <rFont val="宋体"/>
        <charset val="134"/>
      </rPr>
      <t>，进度过半支付到</t>
    </r>
    <r>
      <rPr>
        <sz val="11"/>
        <rFont val="Times New Roman"/>
        <charset val="134"/>
      </rPr>
      <t>80%</t>
    </r>
    <r>
      <rPr>
        <sz val="11"/>
        <rFont val="宋体"/>
        <charset val="134"/>
      </rPr>
      <t>，工程完工通过验收合格后支付至工程款</t>
    </r>
    <r>
      <rPr>
        <sz val="11"/>
        <rFont val="Times New Roman"/>
        <charset val="134"/>
      </rPr>
      <t>97%</t>
    </r>
    <r>
      <rPr>
        <sz val="11"/>
        <rFont val="宋体"/>
        <charset val="134"/>
      </rPr>
      <t>。</t>
    </r>
  </si>
  <si>
    <t>丰都县中衡建筑工程有限公司</t>
  </si>
  <si>
    <t>对已完工程量进行核定，经确认质量达到合格要求时，支付工程进度款</t>
  </si>
  <si>
    <t>2022.10</t>
  </si>
  <si>
    <t>自验合格（2023.06.03）</t>
  </si>
  <si>
    <t>县级主管部门要求街道验收合格即可</t>
  </si>
  <si>
    <t>20.23.9.16</t>
  </si>
  <si>
    <t>可收回结余资金144401.92元</t>
  </si>
  <si>
    <r>
      <rPr>
        <sz val="11"/>
        <rFont val="Times New Roman"/>
        <charset val="134"/>
      </rPr>
      <t>270</t>
    </r>
    <r>
      <rPr>
        <sz val="11"/>
        <rFont val="宋体"/>
        <charset val="134"/>
      </rPr>
      <t>天</t>
    </r>
  </si>
  <si>
    <r>
      <rPr>
        <sz val="11"/>
        <rFont val="宋体"/>
        <charset val="134"/>
      </rPr>
      <t>已验收</t>
    </r>
    <r>
      <rPr>
        <sz val="11"/>
        <rFont val="Times New Roman"/>
        <charset val="134"/>
      </rPr>
      <t>375</t>
    </r>
    <r>
      <rPr>
        <sz val="11"/>
        <rFont val="宋体"/>
        <charset val="134"/>
      </rPr>
      <t>户；</t>
    </r>
  </si>
  <si>
    <r>
      <rPr>
        <sz val="11"/>
        <rFont val="宋体"/>
        <charset val="134"/>
      </rPr>
      <t>2023年</t>
    </r>
    <r>
      <rPr>
        <sz val="11"/>
        <rFont val="Times New Roman"/>
        <charset val="134"/>
      </rPr>
      <t>6</t>
    </r>
    <r>
      <rPr>
        <sz val="11"/>
        <rFont val="宋体"/>
        <charset val="134"/>
      </rPr>
      <t>月已申请县财政资金拨付，暂未审批</t>
    </r>
  </si>
  <si>
    <r>
      <rPr>
        <sz val="11"/>
        <rFont val="宋体"/>
        <charset val="134"/>
      </rPr>
      <t>乙方进场施工作业时支付合同总价的</t>
    </r>
    <r>
      <rPr>
        <sz val="11"/>
        <rFont val="Times New Roman"/>
        <charset val="134"/>
      </rPr>
      <t>50%</t>
    </r>
    <r>
      <rPr>
        <sz val="11"/>
        <rFont val="宋体"/>
        <charset val="134"/>
      </rPr>
      <t>，完成工程量总价的</t>
    </r>
    <r>
      <rPr>
        <sz val="11"/>
        <rFont val="Times New Roman"/>
        <charset val="134"/>
      </rPr>
      <t>50%</t>
    </r>
    <r>
      <rPr>
        <sz val="11"/>
        <rFont val="宋体"/>
        <charset val="134"/>
      </rPr>
      <t>以上支付工程总价的</t>
    </r>
    <r>
      <rPr>
        <sz val="11"/>
        <rFont val="Times New Roman"/>
        <charset val="134"/>
      </rPr>
      <t>80%</t>
    </r>
    <r>
      <rPr>
        <sz val="11"/>
        <rFont val="宋体"/>
        <charset val="134"/>
      </rPr>
      <t>，工程结算审核完成并竣工验收合格后支付结算总价的</t>
    </r>
    <r>
      <rPr>
        <sz val="11"/>
        <rFont val="Times New Roman"/>
        <charset val="134"/>
      </rPr>
      <t>97%</t>
    </r>
    <r>
      <rPr>
        <sz val="11"/>
        <rFont val="宋体"/>
        <charset val="134"/>
      </rPr>
      <t>，余</t>
    </r>
    <r>
      <rPr>
        <sz val="11"/>
        <rFont val="Times New Roman"/>
        <charset val="134"/>
      </rPr>
      <t>3%</t>
    </r>
    <r>
      <rPr>
        <sz val="11"/>
        <rFont val="宋体"/>
        <charset val="134"/>
      </rPr>
      <t>为质量保证金待质保期满后一次性付清（不计息）。</t>
    </r>
  </si>
  <si>
    <r>
      <rPr>
        <sz val="11"/>
        <rFont val="Times New Roman"/>
        <charset val="134"/>
      </rPr>
      <t>180</t>
    </r>
    <r>
      <rPr>
        <sz val="11"/>
        <rFont val="宋体"/>
        <charset val="134"/>
      </rPr>
      <t>天</t>
    </r>
  </si>
  <si>
    <t>已开工，整体完成95%，门窗腰线完成48栋 完成95%，场地硬化以已完成100%，室内地坪完成100%，柴屋已全部完成 院坝栏杆完成400m，旧房危房拆除完成80%，公房承台基础已完成。</t>
  </si>
  <si>
    <t>2023年6月已申请县财政资金拨付，暂未审批</t>
  </si>
  <si>
    <t>2022.11.06</t>
  </si>
  <si>
    <t>丰都县畅丰公路养护公司</t>
  </si>
  <si>
    <r>
      <rPr>
        <sz val="11"/>
        <rFont val="宋体"/>
        <charset val="134"/>
      </rPr>
      <t>自验</t>
    </r>
    <r>
      <rPr>
        <sz val="11"/>
        <rFont val="Times New Roman"/>
        <charset val="134"/>
      </rPr>
      <t>21</t>
    </r>
    <r>
      <rPr>
        <sz val="11"/>
        <rFont val="宋体"/>
        <charset val="134"/>
      </rPr>
      <t>户</t>
    </r>
  </si>
  <si>
    <r>
      <rPr>
        <sz val="11"/>
        <rFont val="宋体"/>
        <charset val="134"/>
      </rPr>
      <t>县级已验收</t>
    </r>
    <r>
      <rPr>
        <sz val="11"/>
        <rFont val="Times New Roman"/>
        <charset val="134"/>
      </rPr>
      <t>10</t>
    </r>
    <r>
      <rPr>
        <sz val="11"/>
        <rFont val="宋体"/>
        <charset val="134"/>
      </rPr>
      <t>户</t>
    </r>
  </si>
  <si>
    <t>2022.7.1</t>
  </si>
  <si>
    <t>全部完工</t>
  </si>
  <si>
    <t>自验合格</t>
  </si>
  <si>
    <t>到户补助</t>
  </si>
  <si>
    <t>2023.10.16</t>
  </si>
  <si>
    <t>/</t>
  </si>
  <si>
    <r>
      <rPr>
        <sz val="11"/>
        <rFont val="宋体"/>
        <charset val="134"/>
      </rPr>
      <t>奖补资金划拨到高家镇人民政府，在启动人居环境整治时划拨</t>
    </r>
    <r>
      <rPr>
        <sz val="11"/>
        <rFont val="Times New Roman"/>
        <charset val="134"/>
      </rPr>
      <t>50%</t>
    </r>
    <r>
      <rPr>
        <sz val="11"/>
        <rFont val="宋体"/>
        <charset val="134"/>
      </rPr>
      <t>奖补资金，整治结束后划拨</t>
    </r>
    <r>
      <rPr>
        <sz val="11"/>
        <rFont val="Times New Roman"/>
        <charset val="134"/>
      </rPr>
      <t>80%</t>
    </r>
    <r>
      <rPr>
        <sz val="11"/>
        <rFont val="宋体"/>
        <charset val="134"/>
      </rPr>
      <t>奖补资金，剩余奖补资金在验收合格后一次性划拨</t>
    </r>
  </si>
  <si>
    <r>
      <rPr>
        <sz val="11"/>
        <rFont val="Times New Roman"/>
        <charset val="134"/>
      </rPr>
      <t>1</t>
    </r>
    <r>
      <rPr>
        <sz val="11"/>
        <rFont val="宋体"/>
        <charset val="134"/>
      </rPr>
      <t>个月</t>
    </r>
  </si>
  <si>
    <t>已开工，已完成“四议两公开”中的会议召开，已发动农户开展环境整治，和沿线公路花池瓷砖更换</t>
  </si>
  <si>
    <t>未申报</t>
  </si>
  <si>
    <t>汶溪社区为业主，村集体筹工筹劳，不涉及施工合同</t>
  </si>
  <si>
    <t>2022.12.01</t>
  </si>
  <si>
    <t>2022.12.31</t>
  </si>
  <si>
    <t>2022.12.1</t>
  </si>
  <si>
    <r>
      <rPr>
        <sz val="11"/>
        <rFont val="宋体"/>
        <charset val="134"/>
      </rPr>
      <t>重庆市恒登农业开发有限公司</t>
    </r>
    <r>
      <rPr>
        <sz val="11"/>
        <rFont val="Times New Roman"/>
        <charset val="134"/>
      </rPr>
      <t xml:space="preserve"> </t>
    </r>
  </si>
  <si>
    <r>
      <rPr>
        <sz val="11"/>
        <rFont val="宋体"/>
        <charset val="134"/>
      </rPr>
      <t>开工后支付</t>
    </r>
    <r>
      <rPr>
        <sz val="11"/>
        <rFont val="Times New Roman"/>
        <charset val="134"/>
      </rPr>
      <t>50</t>
    </r>
    <r>
      <rPr>
        <sz val="11"/>
        <rFont val="宋体"/>
        <charset val="134"/>
      </rPr>
      <t>％工程进度款，按进度支付工程款80％，项目验收合格后支付97％，留3％作为一年质保金，期满后支付。</t>
    </r>
  </si>
  <si>
    <r>
      <rPr>
        <sz val="11"/>
        <rFont val="宋体"/>
        <charset val="134"/>
      </rPr>
      <t>工程款留</t>
    </r>
    <r>
      <rPr>
        <sz val="11"/>
        <rFont val="Times New Roman"/>
        <charset val="134"/>
      </rPr>
      <t>3</t>
    </r>
    <r>
      <rPr>
        <sz val="11"/>
        <rFont val="宋体"/>
        <charset val="134"/>
      </rPr>
      <t>％作为一年质保金，期满后支付。</t>
    </r>
  </si>
  <si>
    <r>
      <rPr>
        <sz val="11"/>
        <rFont val="Times New Roman"/>
        <charset val="134"/>
      </rPr>
      <t>2023.8.10</t>
    </r>
    <r>
      <rPr>
        <sz val="11"/>
        <rFont val="宋体"/>
        <charset val="134"/>
      </rPr>
      <t>镇级自验合格</t>
    </r>
  </si>
  <si>
    <r>
      <rPr>
        <sz val="11"/>
        <rFont val="Times New Roman"/>
        <charset val="134"/>
      </rPr>
      <t>2023.8.15</t>
    </r>
    <r>
      <rPr>
        <sz val="11"/>
        <rFont val="宋体"/>
        <charset val="134"/>
      </rPr>
      <t>县级验收合格</t>
    </r>
  </si>
  <si>
    <t>2022年董家镇花椒产业设施配套项目</t>
  </si>
  <si>
    <t>2021年双龙镇1900亩茶叶产业项目</t>
  </si>
  <si>
    <t>2021年双龙镇400亩茶园管护项目</t>
  </si>
  <si>
    <t>2023年三建乡红旗寨村柠檬产业精细化管护项目</t>
  </si>
  <si>
    <t>2022年丰都县果树产业支撑体系建设</t>
  </si>
  <si>
    <t>2022年农民专业合作社培育项目</t>
  </si>
  <si>
    <t>2022年农业生产社会化服务项目</t>
  </si>
  <si>
    <t>2023年栗子乡生态果蔬产业项目</t>
  </si>
  <si>
    <t>2022年虎威镇大池村智能水肥一体化建设项目</t>
  </si>
  <si>
    <t>2022年高标准农田建设</t>
  </si>
  <si>
    <t>2023年包鸾镇稻博园</t>
  </si>
  <si>
    <t>2023年包鸾镇蔬菜种植基地建设</t>
  </si>
  <si>
    <t>2023年包鸾镇花木基地道路扩宽项目</t>
  </si>
  <si>
    <t>2023年包鸾镇花木种植示范基地</t>
  </si>
  <si>
    <t>2023年包鸾镇姜菜轮作示范基地建设</t>
  </si>
  <si>
    <t>2023年包鸾镇粮经套作示范基地建设</t>
  </si>
  <si>
    <t>2023年包鸾镇火龙果基地建设</t>
  </si>
  <si>
    <t>2023年包鸾镇阳光玫瑰基地建设</t>
  </si>
  <si>
    <t>2023年包鸾镇鹰山果园建设</t>
  </si>
  <si>
    <t>2023年栗子乡水稻新品种试验示范建设项目</t>
  </si>
  <si>
    <t>2023年栗子乡统一水稻品种补助项目</t>
  </si>
  <si>
    <t>2023年栗子乡水稻规模化种植补助项目</t>
  </si>
  <si>
    <t>2023年栗子乡智慧水稻核心示范点建设项目</t>
  </si>
  <si>
    <t>2023年栗子乡栗子大米品牌培育项目</t>
  </si>
  <si>
    <t>2023年三建乡产业后期管护项目</t>
  </si>
  <si>
    <t>2023年仁沙镇隆家沟村大豆复合种植示范基地项目</t>
  </si>
  <si>
    <t>2023年丰都县红心柚芽变选育项目</t>
  </si>
  <si>
    <t>2023年南天湖镇花果山农业产业示范园配套项目</t>
  </si>
  <si>
    <t>2023年十直镇上坝村榨菜池新建项目</t>
  </si>
  <si>
    <t>2023年丰都县大豆玉米带状复合种植项目</t>
  </si>
  <si>
    <t>2023年保合镇金盘村花椒精品示范园建设项目</t>
  </si>
  <si>
    <t>2023年武平镇坝周村蔬菜基地设施</t>
  </si>
  <si>
    <t>2023年丰都县有机肥推广示范项目</t>
  </si>
  <si>
    <t>2023年湛普镇无刺花椒种植示范基地建设项目</t>
  </si>
  <si>
    <t>丰都县三合街道童仙寨南岸“广逥”牌枇杷基地配套基础设施项目</t>
  </si>
  <si>
    <t>2023年三建乡绿春坝村产业联网路项目</t>
  </si>
  <si>
    <t>2023年三建乡夜力坪八角庙产业路水毁修复项目</t>
  </si>
  <si>
    <t>2023年虎威镇红岩村榨菜产业基础设施建设</t>
  </si>
  <si>
    <t>2022年生猪代养场基础设施设备配套项目</t>
  </si>
  <si>
    <t>2022年畜禽养殖基地连结道路拓宽改造项目</t>
  </si>
  <si>
    <t>2023年包鸾镇稻渔综合种养</t>
  </si>
  <si>
    <t>2023年丰都县渠溪猪种质资源保护建设项目</t>
  </si>
  <si>
    <t>2023年社坛镇池塘标准化改造项目</t>
  </si>
  <si>
    <t>2023年龙河镇洞庄坪村长坡萝卜加工项目</t>
  </si>
  <si>
    <t>2023年脱贫人口小额信贷贴息</t>
  </si>
  <si>
    <t>2023年雨露计划中高职补助</t>
  </si>
  <si>
    <t>三建乡、栗子乡乡村儿童社会主义核心价值观培育AI互动空间项目</t>
  </si>
  <si>
    <t>基地校培训</t>
  </si>
  <si>
    <t>2023年致富带头人培训</t>
  </si>
  <si>
    <t>2023年创业就业技能培训误工补贴</t>
  </si>
  <si>
    <t>2023年稳定脱贫人口医疗补助</t>
  </si>
  <si>
    <t>2023年脱贫人口和监测对象渝快保参保资助</t>
  </si>
  <si>
    <t>帮扶车间奖补</t>
  </si>
  <si>
    <t>2022年三建乡乡村治理建设项目</t>
  </si>
  <si>
    <t>三合街道乡村治理“积分制”项目</t>
  </si>
  <si>
    <t>名山街道乡村治理“积分制”项目</t>
  </si>
  <si>
    <t>双龙镇乡村治理“积分制”项目</t>
  </si>
  <si>
    <t>兴义镇乡村治理“积分制”项目</t>
  </si>
  <si>
    <t>三建乡乡村治理“积分制”项目</t>
  </si>
  <si>
    <t>三元镇乡村治理“积分制”项目</t>
  </si>
  <si>
    <t>树人镇乡村治理“积分制”项目</t>
  </si>
  <si>
    <t>仁沙镇乡村治理“积分制”项目</t>
  </si>
  <si>
    <t>太平坝乡乡村治理“积分制”项目</t>
  </si>
  <si>
    <t>龙孔镇乡村治理“积分制”项目</t>
  </si>
  <si>
    <t>社坛镇乡村治理“积分制”项目</t>
  </si>
  <si>
    <t>董家镇乡村治理“积分制”项目</t>
  </si>
  <si>
    <t>暨龙镇乡村治理“积分制”项目</t>
  </si>
  <si>
    <t>许明寺镇乡村治理“积分制”项目</t>
  </si>
  <si>
    <t>南天湖镇乡村治理“积分制”项目</t>
  </si>
  <si>
    <t>龙河镇乡村治理“积分制”项目</t>
  </si>
  <si>
    <t>十直镇乡村治理“积分制”项目</t>
  </si>
  <si>
    <t>湛普镇乡村治理“积分制”项目</t>
  </si>
  <si>
    <t>武平镇乡村治理“积分制”项目</t>
  </si>
  <si>
    <t>虎威镇乡村治理“积分制”项目</t>
  </si>
  <si>
    <t>青龙乡乡村治理“积分制”项目</t>
  </si>
  <si>
    <t>双路镇乡村治理“积分制”项目</t>
  </si>
  <si>
    <t>都督乡乡村治理“积分制”项目</t>
  </si>
  <si>
    <t>兴龙镇乡村治理“积分制”项目</t>
  </si>
  <si>
    <t>仙女湖镇乡村治理“积分制”项目</t>
  </si>
  <si>
    <t>江池镇乡村治理“积分制”项目</t>
  </si>
  <si>
    <t>保合镇乡村治理“积分制”项目</t>
  </si>
  <si>
    <t>栗子乡乡村治理“积分制”项目</t>
  </si>
  <si>
    <t>高家镇乡村治理“积分制”项目</t>
  </si>
  <si>
    <t>包鸾镇乡村治理“积分制”项目</t>
  </si>
  <si>
    <t>暨龙镇2023年低收入脱贫人口到户产业补助</t>
  </si>
  <si>
    <t>虎威镇2023年低收入脱贫人口到户产业补助</t>
  </si>
  <si>
    <t>董家镇2023年低收入脱贫人口到户产业补助</t>
  </si>
  <si>
    <t>许明寺镇2023年低收入脱贫人口到户产业补助</t>
  </si>
  <si>
    <t>龙孔镇2023年低收入脱贫人口到户产业补助</t>
  </si>
  <si>
    <t>兴龙镇2023年低收入脱贫人口到户产业补助</t>
  </si>
  <si>
    <t>都督乡2023年低收入脱贫人口到户产业补助</t>
  </si>
  <si>
    <t>南天湖镇2023年低收入脱贫人口到户产业补助</t>
  </si>
  <si>
    <t>湛普镇2023年低收入脱贫人口到户产业补助</t>
  </si>
  <si>
    <t>社坛镇2023年低收入脱贫人口到户产业补助</t>
  </si>
  <si>
    <t>仁沙镇2023年低收入脱贫人口到户产业补助</t>
  </si>
  <si>
    <t>三合街道办事处2023年低收入脱贫人口到户产业补助</t>
  </si>
  <si>
    <t>十直镇2023年低收入脱贫人口到户产业补助</t>
  </si>
  <si>
    <t>三元镇2023年低收入脱贫人口到户产业补助</t>
  </si>
  <si>
    <t>双路镇2023年低收入脱贫人口到户产业补助</t>
  </si>
  <si>
    <t>双龙镇2023年低收入脱贫人口到户产业补助</t>
  </si>
  <si>
    <t>高家镇2023年低收入脱贫人口到户产业补助</t>
  </si>
  <si>
    <t>龙河镇2023年低收入脱贫人口到户产业补助</t>
  </si>
  <si>
    <t>仙女湖镇2023年低收入脱贫人口到户产业补助</t>
  </si>
  <si>
    <t>名山街道办事处2023年低收入脱贫人口到户产业补助</t>
  </si>
  <si>
    <t>栗子乡2023年低收入脱贫人口到户产业补助</t>
  </si>
  <si>
    <t>三建乡2023年低收入脱贫人口到户产业补助</t>
  </si>
  <si>
    <t>武平镇2023年低收入脱贫人口到户产业补助</t>
  </si>
  <si>
    <t>江池镇2023年低收入脱贫人口到户产业补助</t>
  </si>
  <si>
    <t>太平坝乡2023年低收入脱贫人口到户产业补助</t>
  </si>
  <si>
    <t>兴义镇2023年低收入脱贫人口到户产业补助</t>
  </si>
  <si>
    <t>包鸾镇2023年低收入脱贫人口到户产业补助</t>
  </si>
  <si>
    <t>保合镇2023年低收入脱贫人口到户产业补助</t>
  </si>
  <si>
    <t>青龙乡2023年低收入脱贫人口到户产业补助</t>
  </si>
  <si>
    <t>树人镇2023年低收入脱贫人口到户产业补助</t>
  </si>
  <si>
    <t>2023年包鸾镇人居环境整治项目</t>
  </si>
  <si>
    <t>2023年包鸾镇农村公共照明设施</t>
  </si>
  <si>
    <t>2023年栗子乡南江村边坡整治项目</t>
  </si>
  <si>
    <t>2023年暨龙镇回龙村道路建设项目</t>
  </si>
  <si>
    <t>2023年暨龙镇九龙泉村基础设施配套</t>
  </si>
  <si>
    <t>丰都县农村饮水安全“一改三提”社坛水厂工程</t>
  </si>
  <si>
    <t>丰都县农村饮水安全“一改三提”南天湖水厂工程</t>
  </si>
  <si>
    <t>丰都县南天湖镇2023年义和村人居环境整治以工代赈项目</t>
  </si>
  <si>
    <t>丰都县2023年农村生活垃圾分类示范建设项目</t>
  </si>
  <si>
    <t>丰都县南天湖镇现代节能高效农业创新与示范项目建设</t>
  </si>
  <si>
    <t>包鸾镇飞仙洞至石里红枫乡村旅游公路建设</t>
  </si>
  <si>
    <t>包鸾镇乡村振兴试验示范农业示范园环线（花地堡村道路）</t>
  </si>
  <si>
    <t>包鸾镇乡村振兴试验示范凤凰台乡村旅游环线（飞仙洞村道路）</t>
  </si>
  <si>
    <t>包鸾镇乡村振兴试验示范龙井桥等3座桥梁建设项目</t>
  </si>
  <si>
    <t>丰都县三建乡红旗寨村“四好农村路”升级改造工程项目</t>
  </si>
  <si>
    <t>三建乡环线公路改造项目</t>
  </si>
  <si>
    <t>2023年南天湖镇鹿山村6个村民小组道路整治项目</t>
  </si>
  <si>
    <t>名山街道两汇口村人居环境改善工程</t>
  </si>
  <si>
    <t>2023年外出务工脱贫人员跨区域交通补助</t>
  </si>
  <si>
    <t>2023年易地搬迁贷款贴息</t>
  </si>
  <si>
    <t>区域性为农服务中心建设</t>
  </si>
  <si>
    <t>农村综合服务社发展</t>
  </si>
  <si>
    <t>发展新网工程</t>
  </si>
  <si>
    <r>
      <rPr>
        <sz val="10"/>
        <rFont val="宋体"/>
        <charset val="134"/>
      </rPr>
      <t>丰都县</t>
    </r>
    <r>
      <rPr>
        <sz val="10"/>
        <rFont val="Times New Roman"/>
        <charset val="0"/>
      </rPr>
      <t>2022</t>
    </r>
    <r>
      <rPr>
        <sz val="10"/>
        <rFont val="宋体"/>
        <charset val="134"/>
      </rPr>
      <t>年度（武平镇蜂子山村）农村供水保障工程</t>
    </r>
  </si>
  <si>
    <r>
      <rPr>
        <sz val="10"/>
        <rFont val="宋体"/>
        <charset val="134"/>
      </rPr>
      <t>丰都县</t>
    </r>
    <r>
      <rPr>
        <sz val="10"/>
        <rFont val="Times New Roman"/>
        <charset val="0"/>
      </rPr>
      <t>2022</t>
    </r>
    <r>
      <rPr>
        <sz val="10"/>
        <rFont val="宋体"/>
        <charset val="134"/>
      </rPr>
      <t>年度（十直镇蒋家山村）农村供水保障工程</t>
    </r>
  </si>
  <si>
    <r>
      <rPr>
        <sz val="10"/>
        <rFont val="宋体"/>
        <charset val="134"/>
      </rPr>
      <t>丰都县</t>
    </r>
    <r>
      <rPr>
        <sz val="10"/>
        <rFont val="Times New Roman"/>
        <charset val="0"/>
      </rPr>
      <t>2022</t>
    </r>
    <r>
      <rPr>
        <sz val="10"/>
        <rFont val="宋体"/>
        <charset val="134"/>
      </rPr>
      <t>年度（兴义镇）农村供水保障工程</t>
    </r>
  </si>
  <si>
    <r>
      <rPr>
        <sz val="10"/>
        <rFont val="宋体"/>
        <charset val="134"/>
      </rPr>
      <t>丰都县</t>
    </r>
    <r>
      <rPr>
        <sz val="10"/>
        <rFont val="Times New Roman"/>
        <charset val="0"/>
      </rPr>
      <t>2022</t>
    </r>
    <r>
      <rPr>
        <sz val="10"/>
        <rFont val="宋体"/>
        <charset val="134"/>
      </rPr>
      <t>年度（南天湖镇）抗旱扩网工程</t>
    </r>
  </si>
  <si>
    <r>
      <rPr>
        <sz val="10"/>
        <rFont val="宋体"/>
        <charset val="134"/>
      </rPr>
      <t>丰都县</t>
    </r>
    <r>
      <rPr>
        <sz val="10"/>
        <rFont val="Times New Roman"/>
        <charset val="0"/>
      </rPr>
      <t>2022</t>
    </r>
    <r>
      <rPr>
        <sz val="10"/>
        <rFont val="宋体"/>
        <charset val="134"/>
      </rPr>
      <t>年度（龙河镇）农村供水保障工程</t>
    </r>
  </si>
  <si>
    <r>
      <rPr>
        <sz val="10"/>
        <rFont val="宋体"/>
        <charset val="134"/>
      </rPr>
      <t>丰都县</t>
    </r>
    <r>
      <rPr>
        <sz val="10"/>
        <rFont val="Times New Roman"/>
        <charset val="0"/>
      </rPr>
      <t>2022</t>
    </r>
    <r>
      <rPr>
        <sz val="10"/>
        <rFont val="宋体"/>
        <charset val="134"/>
      </rPr>
      <t>年度（龙孔镇）农村供水保障工程</t>
    </r>
  </si>
  <si>
    <r>
      <rPr>
        <sz val="10"/>
        <rFont val="宋体"/>
        <charset val="134"/>
      </rPr>
      <t>丰都县</t>
    </r>
    <r>
      <rPr>
        <sz val="10"/>
        <rFont val="Times New Roman"/>
        <charset val="0"/>
      </rPr>
      <t>2023</t>
    </r>
    <r>
      <rPr>
        <sz val="10"/>
        <rFont val="宋体"/>
        <charset val="134"/>
      </rPr>
      <t>年度高家镇农村供水保障工程</t>
    </r>
  </si>
  <si>
    <r>
      <rPr>
        <sz val="10"/>
        <rFont val="宋体"/>
        <charset val="134"/>
      </rPr>
      <t>丰都县</t>
    </r>
    <r>
      <rPr>
        <sz val="10"/>
        <rFont val="Times New Roman"/>
        <charset val="0"/>
      </rPr>
      <t>2023</t>
    </r>
    <r>
      <rPr>
        <sz val="10"/>
        <rFont val="宋体"/>
        <charset val="134"/>
      </rPr>
      <t>年度湛普镇农村供水保障工程</t>
    </r>
  </si>
  <si>
    <t>丰都县2023年度兴义镇农村供水保障工程</t>
  </si>
  <si>
    <r>
      <rPr>
        <sz val="10"/>
        <rFont val="宋体"/>
        <charset val="134"/>
      </rPr>
      <t>丰都县</t>
    </r>
    <r>
      <rPr>
        <sz val="10"/>
        <rFont val="Times New Roman"/>
        <charset val="0"/>
      </rPr>
      <t>2023</t>
    </r>
    <r>
      <rPr>
        <sz val="10"/>
        <rFont val="宋体"/>
        <charset val="134"/>
      </rPr>
      <t>年度三建乡农村供水保障工程</t>
    </r>
  </si>
  <si>
    <r>
      <rPr>
        <sz val="10"/>
        <rFont val="宋体"/>
        <charset val="134"/>
      </rPr>
      <t>丰都县</t>
    </r>
    <r>
      <rPr>
        <sz val="10"/>
        <rFont val="Times New Roman"/>
        <charset val="0"/>
      </rPr>
      <t>2023</t>
    </r>
    <r>
      <rPr>
        <sz val="10"/>
        <rFont val="宋体"/>
        <charset val="134"/>
      </rPr>
      <t>年度南天湖镇农村供水保障工程</t>
    </r>
  </si>
  <si>
    <r>
      <rPr>
        <sz val="10"/>
        <rFont val="宋体"/>
        <charset val="134"/>
      </rPr>
      <t>丰都县</t>
    </r>
    <r>
      <rPr>
        <sz val="10"/>
        <rFont val="Times New Roman"/>
        <charset val="0"/>
      </rPr>
      <t>2023</t>
    </r>
    <r>
      <rPr>
        <sz val="10"/>
        <rFont val="宋体"/>
        <charset val="134"/>
      </rPr>
      <t>年度武平镇农村供水保障工程</t>
    </r>
  </si>
  <si>
    <r>
      <rPr>
        <sz val="10"/>
        <rFont val="宋体"/>
        <charset val="134"/>
      </rPr>
      <t>丰都县</t>
    </r>
    <r>
      <rPr>
        <sz val="10"/>
        <rFont val="Times New Roman"/>
        <charset val="0"/>
      </rPr>
      <t>2023</t>
    </r>
    <r>
      <rPr>
        <sz val="10"/>
        <rFont val="宋体"/>
        <charset val="134"/>
      </rPr>
      <t>年度三合街道农村供水保障工程</t>
    </r>
  </si>
  <si>
    <r>
      <rPr>
        <sz val="10"/>
        <rFont val="宋体"/>
        <charset val="134"/>
      </rPr>
      <t>丰都县</t>
    </r>
    <r>
      <rPr>
        <sz val="10"/>
        <rFont val="Times New Roman"/>
        <charset val="0"/>
      </rPr>
      <t>2023</t>
    </r>
    <r>
      <rPr>
        <sz val="10"/>
        <rFont val="宋体"/>
        <charset val="134"/>
      </rPr>
      <t>年度包鸾镇红花坡村农村供水保障工程</t>
    </r>
  </si>
  <si>
    <r>
      <rPr>
        <sz val="10"/>
        <rFont val="宋体"/>
        <charset val="134"/>
      </rPr>
      <t>丰都县</t>
    </r>
    <r>
      <rPr>
        <sz val="10"/>
        <rFont val="Times New Roman"/>
        <charset val="0"/>
      </rPr>
      <t>2023</t>
    </r>
    <r>
      <rPr>
        <sz val="10"/>
        <rFont val="宋体"/>
        <charset val="134"/>
      </rPr>
      <t>年度仁沙镇仁寿村农村供水保障工程</t>
    </r>
  </si>
  <si>
    <r>
      <rPr>
        <sz val="10"/>
        <rFont val="宋体"/>
        <charset val="134"/>
      </rPr>
      <t>丰都县</t>
    </r>
    <r>
      <rPr>
        <sz val="10"/>
        <rFont val="Times New Roman"/>
        <charset val="0"/>
      </rPr>
      <t>2023</t>
    </r>
    <r>
      <rPr>
        <sz val="10"/>
        <rFont val="宋体"/>
        <charset val="134"/>
      </rPr>
      <t>年度包鸾镇产业需水完善工程</t>
    </r>
  </si>
  <si>
    <r>
      <rPr>
        <sz val="10"/>
        <rFont val="宋体"/>
        <charset val="134"/>
      </rPr>
      <t>丰都县</t>
    </r>
    <r>
      <rPr>
        <sz val="10"/>
        <rFont val="Times New Roman"/>
        <charset val="0"/>
      </rPr>
      <t>2023</t>
    </r>
    <r>
      <rPr>
        <sz val="10"/>
        <rFont val="宋体"/>
        <charset val="134"/>
      </rPr>
      <t>年度保合镇产业需水完善工程</t>
    </r>
  </si>
  <si>
    <r>
      <rPr>
        <sz val="10"/>
        <rFont val="宋体"/>
        <charset val="134"/>
      </rPr>
      <t>丰都县</t>
    </r>
    <r>
      <rPr>
        <sz val="10"/>
        <rFont val="Times New Roman"/>
        <charset val="0"/>
      </rPr>
      <t>2023</t>
    </r>
    <r>
      <rPr>
        <sz val="10"/>
        <rFont val="宋体"/>
        <charset val="134"/>
      </rPr>
      <t>年度仙女湖镇产业需水完善工程</t>
    </r>
  </si>
  <si>
    <r>
      <rPr>
        <sz val="10"/>
        <rFont val="宋体"/>
        <charset val="134"/>
      </rPr>
      <t>丰都县</t>
    </r>
    <r>
      <rPr>
        <sz val="10"/>
        <rFont val="Times New Roman"/>
        <charset val="0"/>
      </rPr>
      <t>2023</t>
    </r>
    <r>
      <rPr>
        <sz val="10"/>
        <rFont val="宋体"/>
        <charset val="134"/>
      </rPr>
      <t>年度高家镇产业需水完善工程</t>
    </r>
  </si>
  <si>
    <r>
      <rPr>
        <sz val="10"/>
        <rFont val="宋体"/>
        <charset val="134"/>
      </rPr>
      <t>丰都县</t>
    </r>
    <r>
      <rPr>
        <sz val="10"/>
        <rFont val="Times New Roman"/>
        <charset val="0"/>
      </rPr>
      <t>2023</t>
    </r>
    <r>
      <rPr>
        <sz val="10"/>
        <rFont val="宋体"/>
        <charset val="134"/>
      </rPr>
      <t>年度许明寺镇产业需水完善工程</t>
    </r>
  </si>
  <si>
    <r>
      <rPr>
        <sz val="10"/>
        <rFont val="宋体"/>
        <charset val="134"/>
      </rPr>
      <t>丰都县</t>
    </r>
    <r>
      <rPr>
        <sz val="10"/>
        <rFont val="Times New Roman"/>
        <charset val="0"/>
      </rPr>
      <t>2023</t>
    </r>
    <r>
      <rPr>
        <sz val="10"/>
        <rFont val="宋体"/>
        <charset val="134"/>
      </rPr>
      <t>年度虎威镇产业需水完善工程</t>
    </r>
  </si>
  <si>
    <r>
      <rPr>
        <sz val="10"/>
        <rFont val="宋体"/>
        <charset val="134"/>
      </rPr>
      <t>丰都县</t>
    </r>
    <r>
      <rPr>
        <sz val="10"/>
        <rFont val="Times New Roman"/>
        <charset val="0"/>
      </rPr>
      <t>2023</t>
    </r>
    <r>
      <rPr>
        <sz val="10"/>
        <rFont val="宋体"/>
        <charset val="134"/>
      </rPr>
      <t>年度高家镇葡萄产业需水完善工程</t>
    </r>
  </si>
  <si>
    <r>
      <rPr>
        <sz val="10"/>
        <rFont val="Times New Roman"/>
        <charset val="0"/>
      </rPr>
      <t>2022</t>
    </r>
    <r>
      <rPr>
        <sz val="10"/>
        <rFont val="宋体"/>
        <charset val="134"/>
      </rPr>
      <t>年武平镇科特派茶油加工厂建设</t>
    </r>
  </si>
  <si>
    <r>
      <rPr>
        <sz val="10"/>
        <rFont val="宋体"/>
        <charset val="134"/>
      </rPr>
      <t>三元镇</t>
    </r>
    <r>
      <rPr>
        <sz val="10"/>
        <rFont val="Times New Roman"/>
        <charset val="0"/>
      </rPr>
      <t>2021</t>
    </r>
    <r>
      <rPr>
        <sz val="10"/>
        <rFont val="宋体"/>
        <charset val="134"/>
      </rPr>
      <t>年农村公路建设</t>
    </r>
  </si>
  <si>
    <r>
      <rPr>
        <sz val="10"/>
        <rFont val="Times New Roman"/>
        <charset val="0"/>
      </rPr>
      <t>2023</t>
    </r>
    <r>
      <rPr>
        <sz val="10"/>
        <rFont val="宋体"/>
        <charset val="134"/>
      </rPr>
      <t>年原建档立卡贫困大学生教育资助</t>
    </r>
  </si>
  <si>
    <r>
      <rPr>
        <sz val="10"/>
        <rFont val="Times New Roman"/>
        <charset val="0"/>
      </rPr>
      <t>2023</t>
    </r>
    <r>
      <rPr>
        <sz val="10"/>
        <rFont val="宋体"/>
        <charset val="134"/>
      </rPr>
      <t>年中小学生教育资助</t>
    </r>
  </si>
  <si>
    <t>树人镇2023年涉农公益性岗位</t>
  </si>
  <si>
    <t>都督乡2023年涉农公益性岗位</t>
  </si>
  <si>
    <t>龙河镇2023年涉农公益性岗位</t>
  </si>
  <si>
    <t>名山街道2023年涉农公益性岗位</t>
  </si>
  <si>
    <t>南天湖镇2023年涉农公益性岗位</t>
  </si>
  <si>
    <t>包鸾镇2023年涉农公益性岗位</t>
  </si>
  <si>
    <t>高家镇2023年涉农公益性岗位</t>
  </si>
  <si>
    <t>兴龙镇2023年涉农公益性岗位</t>
  </si>
  <si>
    <t>十直镇2023年涉农公益性岗位</t>
  </si>
  <si>
    <t>暨龙镇2023年涉农公益性岗位</t>
  </si>
  <si>
    <t>龙孔镇2023年涉农公益性岗位</t>
  </si>
  <si>
    <t>双路镇2023年涉农公益性岗位</t>
  </si>
  <si>
    <t>双龙镇2023年涉农公益性岗位</t>
  </si>
  <si>
    <t>兴义镇2023年涉农公益性岗位</t>
  </si>
  <si>
    <t>社坛镇2023年涉农公益性岗位</t>
  </si>
  <si>
    <t>虎威镇2023年涉农公益性岗位</t>
  </si>
  <si>
    <t>青龙乡2023年涉农公益性岗位</t>
  </si>
  <si>
    <t>三合街道2023年涉农公益性岗位</t>
  </si>
  <si>
    <t>武平镇2023年涉农公益性岗位</t>
  </si>
  <si>
    <t>三元镇2023年涉农公益性岗位</t>
  </si>
  <si>
    <t>江池镇2023年涉农公益性岗位</t>
  </si>
  <si>
    <t>保合镇2023年涉农公益性岗位</t>
  </si>
  <si>
    <t>太平坝乡2023年涉农公益性岗位</t>
  </si>
  <si>
    <t>仙女湖镇2023年涉农公益性岗位</t>
  </si>
  <si>
    <t>仁沙镇2023年涉农公益性岗位</t>
  </si>
  <si>
    <t>湛普镇2023年涉农公益性岗位</t>
  </si>
  <si>
    <t>董家镇2023年涉农公益性岗位</t>
  </si>
  <si>
    <t>许明寺镇2023年涉农公益性岗位</t>
  </si>
  <si>
    <t>三建乡2023年涉农公益性岗位</t>
  </si>
  <si>
    <t>栗子乡2023年涉农公益性岗位</t>
  </si>
  <si>
    <t>2023年涉农公益性岗位</t>
  </si>
  <si>
    <t>流水渔场养殖尾水治理</t>
  </si>
  <si>
    <r>
      <rPr>
        <sz val="10"/>
        <rFont val="Times New Roman"/>
        <charset val="0"/>
      </rPr>
      <t>2023</t>
    </r>
    <r>
      <rPr>
        <sz val="10"/>
        <rFont val="宋体"/>
        <charset val="134"/>
      </rPr>
      <t>年包鸾镇微穗快繁育苗工厂建设</t>
    </r>
  </si>
  <si>
    <r>
      <rPr>
        <sz val="10"/>
        <rFont val="Times New Roman"/>
        <charset val="0"/>
      </rPr>
      <t>2023</t>
    </r>
    <r>
      <rPr>
        <sz val="10"/>
        <rFont val="宋体"/>
        <charset val="134"/>
      </rPr>
      <t>年青龙乡青天村茶产业示范园管护配套建设提升项目</t>
    </r>
  </si>
  <si>
    <r>
      <rPr>
        <sz val="10"/>
        <rFont val="Times New Roman"/>
        <charset val="0"/>
      </rPr>
      <t>2023</t>
    </r>
    <r>
      <rPr>
        <sz val="10"/>
        <rFont val="宋体"/>
        <charset val="134"/>
      </rPr>
      <t>年树人镇三口井村土红椒示范园项目</t>
    </r>
  </si>
  <si>
    <r>
      <rPr>
        <sz val="10"/>
        <rFont val="Times New Roman"/>
        <charset val="0"/>
      </rPr>
      <t>2023</t>
    </r>
    <r>
      <rPr>
        <sz val="10"/>
        <rFont val="宋体"/>
        <charset val="134"/>
      </rPr>
      <t>年三元镇大城寨村中药材产业受灾重建项目</t>
    </r>
  </si>
  <si>
    <r>
      <rPr>
        <sz val="10"/>
        <rFont val="Times New Roman"/>
        <charset val="0"/>
      </rPr>
      <t>2023</t>
    </r>
    <r>
      <rPr>
        <sz val="10"/>
        <rFont val="宋体"/>
        <charset val="134"/>
      </rPr>
      <t>年南天湖镇三汇社区李子示范园区基础设施提升项目</t>
    </r>
  </si>
  <si>
    <r>
      <rPr>
        <sz val="10"/>
        <rFont val="Times New Roman"/>
        <charset val="0"/>
      </rPr>
      <t>2023</t>
    </r>
    <r>
      <rPr>
        <sz val="10"/>
        <rFont val="宋体"/>
        <charset val="134"/>
      </rPr>
      <t>年丰都县适度规模养殖能繁母牛产犊补助</t>
    </r>
  </si>
  <si>
    <r>
      <rPr>
        <sz val="10"/>
        <rFont val="Times New Roman"/>
        <charset val="0"/>
      </rPr>
      <t>2023</t>
    </r>
    <r>
      <rPr>
        <sz val="10"/>
        <rFont val="宋体"/>
        <charset val="134"/>
      </rPr>
      <t>年丰都县肉牛新品种选育</t>
    </r>
  </si>
  <si>
    <r>
      <rPr>
        <sz val="10"/>
        <rFont val="Times New Roman"/>
        <charset val="0"/>
      </rPr>
      <t>2023</t>
    </r>
    <r>
      <rPr>
        <sz val="10"/>
        <rFont val="宋体"/>
        <charset val="134"/>
      </rPr>
      <t>年丰都县基础母牛扩群</t>
    </r>
  </si>
  <si>
    <r>
      <rPr>
        <sz val="10"/>
        <rFont val="Times New Roman"/>
        <charset val="0"/>
      </rPr>
      <t>2023</t>
    </r>
    <r>
      <rPr>
        <sz val="10"/>
        <rFont val="宋体"/>
        <charset val="134"/>
      </rPr>
      <t>年包鸾镇华坪村养鸡场基础设施提升改造项目</t>
    </r>
  </si>
  <si>
    <t>丰都树人镇种猪场项目（二期）智能智慧化设备采购安装工程</t>
  </si>
  <si>
    <r>
      <rPr>
        <sz val="10"/>
        <rFont val="Times New Roman"/>
        <charset val="0"/>
      </rPr>
      <t>2023</t>
    </r>
    <r>
      <rPr>
        <sz val="10"/>
        <rFont val="宋体"/>
        <charset val="134"/>
      </rPr>
      <t>年栗子乡农产品初加工建设项目</t>
    </r>
  </si>
  <si>
    <t>双路至莲花路面油化工程</t>
  </si>
  <si>
    <r>
      <rPr>
        <sz val="10"/>
        <rFont val="Times New Roman"/>
        <charset val="0"/>
      </rPr>
      <t>2023</t>
    </r>
    <r>
      <rPr>
        <sz val="10"/>
        <rFont val="宋体"/>
        <charset val="134"/>
      </rPr>
      <t>年三元镇入户道路建设</t>
    </r>
  </si>
  <si>
    <r>
      <rPr>
        <sz val="10"/>
        <rFont val="Times New Roman"/>
        <charset val="0"/>
      </rPr>
      <t>2023</t>
    </r>
    <r>
      <rPr>
        <sz val="10"/>
        <rFont val="宋体"/>
        <charset val="134"/>
      </rPr>
      <t>年兴义镇保家寺村入户道路硬化项目</t>
    </r>
  </si>
  <si>
    <r>
      <rPr>
        <sz val="10"/>
        <rFont val="Times New Roman"/>
        <charset val="0"/>
      </rPr>
      <t>2023</t>
    </r>
    <r>
      <rPr>
        <sz val="10"/>
        <rFont val="宋体"/>
        <charset val="134"/>
      </rPr>
      <t>年丰都县栗子乡双石磙村村社道路修缮工程</t>
    </r>
  </si>
  <si>
    <r>
      <rPr>
        <sz val="10"/>
        <rFont val="Times New Roman"/>
        <charset val="0"/>
      </rPr>
      <t>2023</t>
    </r>
    <r>
      <rPr>
        <sz val="10"/>
        <rFont val="宋体"/>
        <charset val="134"/>
      </rPr>
      <t>年三建乡人居环境整治项目</t>
    </r>
  </si>
  <si>
    <r>
      <rPr>
        <sz val="10"/>
        <rFont val="宋体"/>
        <charset val="134"/>
      </rPr>
      <t>丰都县包鸾镇</t>
    </r>
    <r>
      <rPr>
        <sz val="10"/>
        <rFont val="Times New Roman"/>
        <charset val="0"/>
      </rPr>
      <t>2023</t>
    </r>
    <r>
      <rPr>
        <sz val="10"/>
        <rFont val="宋体"/>
        <charset val="134"/>
      </rPr>
      <t>年中国农民丰收节主会场区域农村环境整治项目</t>
    </r>
  </si>
  <si>
    <r>
      <rPr>
        <sz val="10"/>
        <rFont val="Times New Roman"/>
        <charset val="0"/>
      </rPr>
      <t>2022</t>
    </r>
    <r>
      <rPr>
        <sz val="10"/>
        <rFont val="宋体"/>
        <charset val="134"/>
      </rPr>
      <t>年栗子乡人居环境综合整治</t>
    </r>
  </si>
  <si>
    <r>
      <rPr>
        <sz val="10"/>
        <rFont val="Times New Roman"/>
        <charset val="0"/>
      </rPr>
      <t>2022</t>
    </r>
    <r>
      <rPr>
        <sz val="10"/>
        <rFont val="宋体"/>
        <charset val="134"/>
      </rPr>
      <t>年栗子乡建龙村廖叶坝人居环境综合整治（二期）</t>
    </r>
  </si>
  <si>
    <r>
      <rPr>
        <sz val="10"/>
        <rFont val="Times New Roman"/>
        <charset val="0"/>
      </rPr>
      <t>2023</t>
    </r>
    <r>
      <rPr>
        <sz val="10"/>
        <rFont val="宋体"/>
        <charset val="134"/>
      </rPr>
      <t>年旧房整治提升</t>
    </r>
  </si>
  <si>
    <r>
      <rPr>
        <sz val="10"/>
        <rFont val="宋体"/>
        <charset val="134"/>
      </rPr>
      <t>名山街道</t>
    </r>
    <r>
      <rPr>
        <sz val="10"/>
        <rFont val="Times New Roman"/>
        <charset val="0"/>
      </rPr>
      <t>2023</t>
    </r>
    <r>
      <rPr>
        <sz val="10"/>
        <rFont val="宋体"/>
        <charset val="134"/>
      </rPr>
      <t>年旧房整治提升</t>
    </r>
  </si>
  <si>
    <r>
      <rPr>
        <sz val="10"/>
        <rFont val="宋体"/>
        <charset val="134"/>
      </rPr>
      <t>虎威镇</t>
    </r>
    <r>
      <rPr>
        <sz val="10"/>
        <rFont val="Times New Roman"/>
        <charset val="0"/>
      </rPr>
      <t>2023</t>
    </r>
    <r>
      <rPr>
        <sz val="10"/>
        <rFont val="宋体"/>
        <charset val="134"/>
      </rPr>
      <t>年旧房整治提升</t>
    </r>
  </si>
  <si>
    <r>
      <rPr>
        <sz val="10"/>
        <rFont val="宋体"/>
        <charset val="134"/>
      </rPr>
      <t>社坛镇</t>
    </r>
    <r>
      <rPr>
        <sz val="10"/>
        <rFont val="Times New Roman"/>
        <charset val="0"/>
      </rPr>
      <t>2023</t>
    </r>
    <r>
      <rPr>
        <sz val="10"/>
        <rFont val="宋体"/>
        <charset val="134"/>
      </rPr>
      <t>年旧房整治提升</t>
    </r>
  </si>
  <si>
    <r>
      <rPr>
        <sz val="10"/>
        <rFont val="宋体"/>
        <charset val="134"/>
      </rPr>
      <t>兴龙镇</t>
    </r>
    <r>
      <rPr>
        <sz val="10"/>
        <rFont val="Times New Roman"/>
        <charset val="0"/>
      </rPr>
      <t>2023</t>
    </r>
    <r>
      <rPr>
        <sz val="10"/>
        <rFont val="宋体"/>
        <charset val="134"/>
      </rPr>
      <t>年旧房整治提升</t>
    </r>
  </si>
  <si>
    <r>
      <rPr>
        <sz val="10"/>
        <rFont val="宋体"/>
        <charset val="134"/>
      </rPr>
      <t>仁沙镇</t>
    </r>
    <r>
      <rPr>
        <sz val="10"/>
        <rFont val="Times New Roman"/>
        <charset val="0"/>
      </rPr>
      <t>2023</t>
    </r>
    <r>
      <rPr>
        <sz val="10"/>
        <rFont val="宋体"/>
        <charset val="134"/>
      </rPr>
      <t>年旧房整治提升</t>
    </r>
  </si>
  <si>
    <r>
      <rPr>
        <sz val="10"/>
        <rFont val="宋体"/>
        <charset val="134"/>
      </rPr>
      <t>许明寺镇</t>
    </r>
    <r>
      <rPr>
        <sz val="10"/>
        <rFont val="Times New Roman"/>
        <charset val="0"/>
      </rPr>
      <t>2023</t>
    </r>
    <r>
      <rPr>
        <sz val="10"/>
        <rFont val="宋体"/>
        <charset val="134"/>
      </rPr>
      <t>年旧房整治提升</t>
    </r>
  </si>
  <si>
    <r>
      <rPr>
        <sz val="10"/>
        <rFont val="宋体"/>
        <charset val="134"/>
      </rPr>
      <t>董家镇</t>
    </r>
    <r>
      <rPr>
        <sz val="10"/>
        <rFont val="Times New Roman"/>
        <charset val="0"/>
      </rPr>
      <t>2023</t>
    </r>
    <r>
      <rPr>
        <sz val="10"/>
        <rFont val="宋体"/>
        <charset val="134"/>
      </rPr>
      <t>年旧房整治提升</t>
    </r>
  </si>
  <si>
    <r>
      <rPr>
        <sz val="10"/>
        <rFont val="宋体"/>
        <charset val="134"/>
      </rPr>
      <t>双龙镇</t>
    </r>
    <r>
      <rPr>
        <sz val="10"/>
        <rFont val="Times New Roman"/>
        <charset val="0"/>
      </rPr>
      <t>2023</t>
    </r>
    <r>
      <rPr>
        <sz val="10"/>
        <rFont val="宋体"/>
        <charset val="134"/>
      </rPr>
      <t>年旧房整治提升</t>
    </r>
  </si>
  <si>
    <r>
      <rPr>
        <sz val="10"/>
        <rFont val="宋体"/>
        <charset val="134"/>
      </rPr>
      <t>三元镇</t>
    </r>
    <r>
      <rPr>
        <sz val="10"/>
        <rFont val="Times New Roman"/>
        <charset val="0"/>
      </rPr>
      <t>2023</t>
    </r>
    <r>
      <rPr>
        <sz val="10"/>
        <rFont val="宋体"/>
        <charset val="134"/>
      </rPr>
      <t>年旧房整治提升</t>
    </r>
  </si>
  <si>
    <r>
      <rPr>
        <sz val="10"/>
        <rFont val="宋体"/>
        <charset val="134"/>
      </rPr>
      <t>青龙乡</t>
    </r>
    <r>
      <rPr>
        <sz val="10"/>
        <rFont val="Times New Roman"/>
        <charset val="0"/>
      </rPr>
      <t>2023</t>
    </r>
    <r>
      <rPr>
        <sz val="10"/>
        <rFont val="宋体"/>
        <charset val="134"/>
      </rPr>
      <t>年旧房整治提升</t>
    </r>
  </si>
  <si>
    <r>
      <rPr>
        <sz val="10"/>
        <rFont val="宋体"/>
        <charset val="134"/>
      </rPr>
      <t>保合镇</t>
    </r>
    <r>
      <rPr>
        <sz val="10"/>
        <rFont val="Times New Roman"/>
        <charset val="0"/>
      </rPr>
      <t>2023</t>
    </r>
    <r>
      <rPr>
        <sz val="10"/>
        <rFont val="宋体"/>
        <charset val="134"/>
      </rPr>
      <t>年旧房整治提升</t>
    </r>
  </si>
  <si>
    <r>
      <rPr>
        <sz val="10"/>
        <rFont val="宋体"/>
        <charset val="134"/>
      </rPr>
      <t>树人镇</t>
    </r>
    <r>
      <rPr>
        <sz val="10"/>
        <rFont val="Times New Roman"/>
        <charset val="0"/>
      </rPr>
      <t>2023</t>
    </r>
    <r>
      <rPr>
        <sz val="10"/>
        <rFont val="宋体"/>
        <charset val="134"/>
      </rPr>
      <t>年旧房整治提升</t>
    </r>
  </si>
  <si>
    <r>
      <rPr>
        <sz val="10"/>
        <rFont val="宋体"/>
        <charset val="134"/>
      </rPr>
      <t>十直镇</t>
    </r>
    <r>
      <rPr>
        <sz val="10"/>
        <rFont val="Times New Roman"/>
        <charset val="0"/>
      </rPr>
      <t>2023</t>
    </r>
    <r>
      <rPr>
        <sz val="10"/>
        <rFont val="宋体"/>
        <charset val="134"/>
      </rPr>
      <t>年旧房整治提升</t>
    </r>
  </si>
  <si>
    <r>
      <rPr>
        <sz val="10"/>
        <rFont val="宋体"/>
        <charset val="134"/>
      </rPr>
      <t>龙孔镇</t>
    </r>
    <r>
      <rPr>
        <sz val="10"/>
        <rFont val="Times New Roman"/>
        <charset val="0"/>
      </rPr>
      <t>2023</t>
    </r>
    <r>
      <rPr>
        <sz val="10"/>
        <rFont val="宋体"/>
        <charset val="134"/>
      </rPr>
      <t>年旧房整治提升</t>
    </r>
  </si>
  <si>
    <r>
      <rPr>
        <sz val="10"/>
        <rFont val="宋体"/>
        <charset val="134"/>
      </rPr>
      <t>高家镇</t>
    </r>
    <r>
      <rPr>
        <sz val="10"/>
        <rFont val="Times New Roman"/>
        <charset val="0"/>
      </rPr>
      <t>2023</t>
    </r>
    <r>
      <rPr>
        <sz val="10"/>
        <rFont val="宋体"/>
        <charset val="134"/>
      </rPr>
      <t>年旧房整治提升</t>
    </r>
  </si>
  <si>
    <r>
      <rPr>
        <sz val="10"/>
        <rFont val="宋体"/>
        <charset val="134"/>
      </rPr>
      <t>兴义镇</t>
    </r>
    <r>
      <rPr>
        <sz val="10"/>
        <rFont val="Times New Roman"/>
        <charset val="0"/>
      </rPr>
      <t>2023</t>
    </r>
    <r>
      <rPr>
        <sz val="10"/>
        <rFont val="宋体"/>
        <charset val="134"/>
      </rPr>
      <t>年旧房整治提升</t>
    </r>
  </si>
  <si>
    <r>
      <rPr>
        <sz val="10"/>
        <rFont val="宋体"/>
        <charset val="134"/>
      </rPr>
      <t>双路镇</t>
    </r>
    <r>
      <rPr>
        <sz val="10"/>
        <rFont val="Times New Roman"/>
        <charset val="0"/>
      </rPr>
      <t>2023</t>
    </r>
    <r>
      <rPr>
        <sz val="10"/>
        <rFont val="宋体"/>
        <charset val="134"/>
      </rPr>
      <t>年旧房整治提升</t>
    </r>
  </si>
  <si>
    <r>
      <rPr>
        <sz val="10"/>
        <rFont val="宋体"/>
        <charset val="134"/>
      </rPr>
      <t>江池镇</t>
    </r>
    <r>
      <rPr>
        <sz val="10"/>
        <rFont val="Times New Roman"/>
        <charset val="0"/>
      </rPr>
      <t>2023</t>
    </r>
    <r>
      <rPr>
        <sz val="10"/>
        <rFont val="宋体"/>
        <charset val="134"/>
      </rPr>
      <t>年旧房整治提升</t>
    </r>
  </si>
  <si>
    <r>
      <rPr>
        <sz val="10"/>
        <rFont val="宋体"/>
        <charset val="134"/>
      </rPr>
      <t>龙河镇</t>
    </r>
    <r>
      <rPr>
        <sz val="10"/>
        <rFont val="Times New Roman"/>
        <charset val="0"/>
      </rPr>
      <t>2023</t>
    </r>
    <r>
      <rPr>
        <sz val="10"/>
        <rFont val="宋体"/>
        <charset val="134"/>
      </rPr>
      <t>年旧房整治提升</t>
    </r>
  </si>
  <si>
    <r>
      <rPr>
        <sz val="10"/>
        <rFont val="宋体"/>
        <charset val="134"/>
      </rPr>
      <t>武平镇</t>
    </r>
    <r>
      <rPr>
        <sz val="10"/>
        <rFont val="Times New Roman"/>
        <charset val="0"/>
      </rPr>
      <t>2023</t>
    </r>
    <r>
      <rPr>
        <sz val="10"/>
        <rFont val="宋体"/>
        <charset val="134"/>
      </rPr>
      <t>年旧房整治提升</t>
    </r>
  </si>
  <si>
    <r>
      <rPr>
        <sz val="10"/>
        <rFont val="宋体"/>
        <charset val="134"/>
      </rPr>
      <t>太平坝乡</t>
    </r>
    <r>
      <rPr>
        <sz val="10"/>
        <rFont val="Times New Roman"/>
        <charset val="0"/>
      </rPr>
      <t>2023</t>
    </r>
    <r>
      <rPr>
        <sz val="10"/>
        <rFont val="宋体"/>
        <charset val="134"/>
      </rPr>
      <t>年旧房整治提升</t>
    </r>
  </si>
  <si>
    <r>
      <rPr>
        <sz val="10"/>
        <rFont val="宋体"/>
        <charset val="134"/>
      </rPr>
      <t>都督乡</t>
    </r>
    <r>
      <rPr>
        <sz val="10"/>
        <rFont val="Times New Roman"/>
        <charset val="0"/>
      </rPr>
      <t>2023</t>
    </r>
    <r>
      <rPr>
        <sz val="10"/>
        <rFont val="宋体"/>
        <charset val="134"/>
      </rPr>
      <t>年旧房整治提升</t>
    </r>
  </si>
  <si>
    <r>
      <rPr>
        <sz val="10"/>
        <rFont val="宋体"/>
        <charset val="134"/>
      </rPr>
      <t>暨龙镇</t>
    </r>
    <r>
      <rPr>
        <sz val="10"/>
        <rFont val="Times New Roman"/>
        <charset val="0"/>
      </rPr>
      <t>2023</t>
    </r>
    <r>
      <rPr>
        <sz val="10"/>
        <rFont val="宋体"/>
        <charset val="134"/>
      </rPr>
      <t>年旧房整治提升</t>
    </r>
  </si>
  <si>
    <r>
      <rPr>
        <sz val="10"/>
        <rFont val="宋体"/>
        <charset val="134"/>
      </rPr>
      <t>南天湖镇</t>
    </r>
    <r>
      <rPr>
        <sz val="10"/>
        <rFont val="Times New Roman"/>
        <charset val="0"/>
      </rPr>
      <t>2023</t>
    </r>
    <r>
      <rPr>
        <sz val="10"/>
        <rFont val="宋体"/>
        <charset val="134"/>
      </rPr>
      <t>年旧房整治提升</t>
    </r>
  </si>
  <si>
    <r>
      <rPr>
        <sz val="10"/>
        <rFont val="宋体"/>
        <charset val="134"/>
      </rPr>
      <t>栗子乡</t>
    </r>
    <r>
      <rPr>
        <sz val="10"/>
        <rFont val="Times New Roman"/>
        <charset val="0"/>
      </rPr>
      <t>2023</t>
    </r>
    <r>
      <rPr>
        <sz val="10"/>
        <rFont val="宋体"/>
        <charset val="134"/>
      </rPr>
      <t>年旧房整治提升</t>
    </r>
  </si>
  <si>
    <r>
      <rPr>
        <sz val="10"/>
        <rFont val="宋体"/>
        <charset val="134"/>
      </rPr>
      <t>三建乡</t>
    </r>
    <r>
      <rPr>
        <sz val="10"/>
        <rFont val="Times New Roman"/>
        <charset val="0"/>
      </rPr>
      <t>2023</t>
    </r>
    <r>
      <rPr>
        <sz val="10"/>
        <rFont val="宋体"/>
        <charset val="134"/>
      </rPr>
      <t>年旧房整治提升</t>
    </r>
  </si>
  <si>
    <r>
      <rPr>
        <sz val="10"/>
        <rFont val="宋体"/>
        <charset val="134"/>
      </rPr>
      <t>仙女湖镇</t>
    </r>
    <r>
      <rPr>
        <sz val="10"/>
        <rFont val="Times New Roman"/>
        <charset val="0"/>
      </rPr>
      <t>2023</t>
    </r>
    <r>
      <rPr>
        <sz val="10"/>
        <rFont val="宋体"/>
        <charset val="134"/>
      </rPr>
      <t>年旧房整治提升</t>
    </r>
  </si>
  <si>
    <r>
      <rPr>
        <sz val="10"/>
        <rFont val="宋体"/>
        <charset val="134"/>
      </rPr>
      <t>包鸾镇</t>
    </r>
    <r>
      <rPr>
        <sz val="10"/>
        <rFont val="Times New Roman"/>
        <charset val="0"/>
      </rPr>
      <t>2023</t>
    </r>
    <r>
      <rPr>
        <sz val="10"/>
        <rFont val="宋体"/>
        <charset val="134"/>
      </rPr>
      <t>年旧房整治提升</t>
    </r>
  </si>
  <si>
    <r>
      <rPr>
        <sz val="10"/>
        <rFont val="宋体"/>
        <charset val="134"/>
      </rPr>
      <t>湛普镇</t>
    </r>
    <r>
      <rPr>
        <sz val="10"/>
        <rFont val="Times New Roman"/>
        <charset val="0"/>
      </rPr>
      <t>2023</t>
    </r>
    <r>
      <rPr>
        <sz val="10"/>
        <rFont val="宋体"/>
        <charset val="134"/>
      </rPr>
      <t>年旧房整治提升</t>
    </r>
  </si>
  <si>
    <r>
      <rPr>
        <sz val="10"/>
        <rFont val="宋体"/>
        <charset val="134"/>
      </rPr>
      <t>三合街道</t>
    </r>
    <r>
      <rPr>
        <sz val="10"/>
        <rFont val="Times New Roman"/>
        <charset val="0"/>
      </rPr>
      <t>2023</t>
    </r>
    <r>
      <rPr>
        <sz val="10"/>
        <rFont val="宋体"/>
        <charset val="134"/>
      </rPr>
      <t>年旧房整治提升</t>
    </r>
  </si>
  <si>
    <r>
      <rPr>
        <sz val="10"/>
        <rFont val="Times New Roman"/>
        <charset val="0"/>
      </rPr>
      <t>2022</t>
    </r>
    <r>
      <rPr>
        <sz val="10"/>
        <rFont val="宋体"/>
        <charset val="134"/>
      </rPr>
      <t>年包鸾镇农房整治</t>
    </r>
  </si>
  <si>
    <r>
      <rPr>
        <sz val="10"/>
        <rFont val="宋体"/>
        <charset val="134"/>
      </rPr>
      <t>丰都县</t>
    </r>
    <r>
      <rPr>
        <sz val="10"/>
        <rFont val="Times New Roman"/>
        <charset val="0"/>
      </rPr>
      <t>2022</t>
    </r>
    <r>
      <rPr>
        <sz val="10"/>
        <rFont val="宋体"/>
        <charset val="134"/>
      </rPr>
      <t>年丘陵山区高标准农田改造提升项目</t>
    </r>
  </si>
  <si>
    <r>
      <rPr>
        <sz val="10"/>
        <rFont val="Times New Roman"/>
        <charset val="0"/>
      </rPr>
      <t>2023</t>
    </r>
    <r>
      <rPr>
        <sz val="10"/>
        <rFont val="宋体"/>
        <charset val="134"/>
      </rPr>
      <t>年龙河镇毛天坝村乡村旅游配套设施</t>
    </r>
  </si>
  <si>
    <r>
      <rPr>
        <sz val="10"/>
        <rFont val="Times New Roman"/>
        <charset val="0"/>
      </rPr>
      <t>2023</t>
    </r>
    <r>
      <rPr>
        <sz val="10"/>
        <rFont val="宋体"/>
        <charset val="134"/>
      </rPr>
      <t>年龙河镇毛天坝村农村公共厕所项目</t>
    </r>
  </si>
  <si>
    <r>
      <rPr>
        <sz val="10"/>
        <rFont val="宋体"/>
        <charset val="134"/>
      </rPr>
      <t>三元镇梯子河村</t>
    </r>
    <r>
      <rPr>
        <sz val="10"/>
        <rFont val="Times New Roman"/>
        <charset val="0"/>
      </rPr>
      <t>-</t>
    </r>
    <r>
      <rPr>
        <sz val="10"/>
        <rFont val="宋体"/>
        <charset val="134"/>
      </rPr>
      <t>麻柳村人居环境示范整治项目</t>
    </r>
  </si>
  <si>
    <t>扶贫项目资产后续管理</t>
  </si>
  <si>
    <r>
      <rPr>
        <sz val="10"/>
        <rFont val="Times New Roman"/>
        <charset val="0"/>
      </rPr>
      <t>2023</t>
    </r>
    <r>
      <rPr>
        <sz val="10"/>
        <rFont val="宋体"/>
        <charset val="134"/>
      </rPr>
      <t>年村（社区）党组织书记培训</t>
    </r>
  </si>
  <si>
    <r>
      <rPr>
        <sz val="10"/>
        <rFont val="Times New Roman"/>
        <charset val="0"/>
      </rPr>
      <t>2022</t>
    </r>
    <r>
      <rPr>
        <sz val="10"/>
        <rFont val="宋体"/>
        <charset val="134"/>
      </rPr>
      <t>年暨龙镇农业产业基地配套设施项目</t>
    </r>
  </si>
  <si>
    <r>
      <rPr>
        <sz val="10"/>
        <rFont val="Times New Roman"/>
        <charset val="0"/>
      </rPr>
      <t>2021</t>
    </r>
    <r>
      <rPr>
        <sz val="10"/>
        <rFont val="宋体"/>
        <charset val="134"/>
      </rPr>
      <t>年暨龙镇九龙泉村水产养殖配套设施建设项目</t>
    </r>
  </si>
  <si>
    <r>
      <rPr>
        <sz val="10"/>
        <rFont val="Times New Roman"/>
        <charset val="0"/>
      </rPr>
      <t>2022</t>
    </r>
    <r>
      <rPr>
        <sz val="10"/>
        <rFont val="宋体"/>
        <charset val="134"/>
      </rPr>
      <t>年暨龙镇九龙泉村人居环境整治项目</t>
    </r>
  </si>
  <si>
    <r>
      <rPr>
        <sz val="10"/>
        <rFont val="Times New Roman"/>
        <charset val="0"/>
      </rPr>
      <t>2022</t>
    </r>
    <r>
      <rPr>
        <sz val="10"/>
        <rFont val="宋体"/>
        <charset val="134"/>
      </rPr>
      <t>年人居环境整治项目</t>
    </r>
  </si>
  <si>
    <r>
      <rPr>
        <sz val="10"/>
        <rFont val="Times New Roman"/>
        <charset val="0"/>
      </rPr>
      <t>2021</t>
    </r>
    <r>
      <rPr>
        <sz val="10"/>
        <rFont val="宋体"/>
        <charset val="134"/>
      </rPr>
      <t>年高家镇方斗山村产业联网公路建设项目</t>
    </r>
  </si>
  <si>
    <r>
      <rPr>
        <sz val="10"/>
        <rFont val="宋体"/>
        <charset val="134"/>
      </rPr>
      <t>许明寺镇理明村</t>
    </r>
    <r>
      <rPr>
        <sz val="10"/>
        <rFont val="Times New Roman"/>
        <charset val="0"/>
      </rPr>
      <t>7</t>
    </r>
    <r>
      <rPr>
        <sz val="10"/>
        <rFont val="宋体"/>
        <charset val="134"/>
      </rPr>
      <t>组乡村产业路</t>
    </r>
  </si>
  <si>
    <r>
      <rPr>
        <sz val="10"/>
        <rFont val="Times New Roman"/>
        <charset val="0"/>
      </rPr>
      <t>2023</t>
    </r>
    <r>
      <rPr>
        <sz val="10"/>
        <rFont val="宋体"/>
        <charset val="134"/>
      </rPr>
      <t>年三元镇青杠垭村扶持发展新型农村集体经济项目</t>
    </r>
  </si>
  <si>
    <r>
      <rPr>
        <sz val="10"/>
        <rFont val="Times New Roman"/>
        <charset val="0"/>
      </rPr>
      <t>2023</t>
    </r>
    <r>
      <rPr>
        <sz val="10"/>
        <rFont val="宋体"/>
        <charset val="134"/>
      </rPr>
      <t>年三元镇梯子河村扶持发展新型农村集体经济项目</t>
    </r>
  </si>
  <si>
    <r>
      <rPr>
        <sz val="10"/>
        <rFont val="Times New Roman"/>
        <charset val="0"/>
      </rPr>
      <t>2023</t>
    </r>
    <r>
      <rPr>
        <sz val="10"/>
        <rFont val="宋体"/>
        <charset val="134"/>
      </rPr>
      <t>年龙河镇金子庙村扶持发展新型农村集体经济项目</t>
    </r>
  </si>
  <si>
    <r>
      <rPr>
        <sz val="10"/>
        <rFont val="Times New Roman"/>
        <charset val="0"/>
      </rPr>
      <t>2023</t>
    </r>
    <r>
      <rPr>
        <sz val="10"/>
        <rFont val="宋体"/>
        <charset val="134"/>
      </rPr>
      <t>年十直镇上坝村扶持发展新型农村集体经济项目</t>
    </r>
  </si>
  <si>
    <r>
      <rPr>
        <sz val="10"/>
        <rFont val="Times New Roman"/>
        <charset val="0"/>
      </rPr>
      <t>2023</t>
    </r>
    <r>
      <rPr>
        <sz val="10"/>
        <rFont val="宋体"/>
        <charset val="134"/>
      </rPr>
      <t>年双龙镇双龙社区扶持发展新型农村集体经济项目</t>
    </r>
  </si>
  <si>
    <r>
      <rPr>
        <sz val="10"/>
        <rFont val="Times New Roman"/>
        <charset val="0"/>
      </rPr>
      <t>2023</t>
    </r>
    <r>
      <rPr>
        <sz val="10"/>
        <rFont val="宋体"/>
        <charset val="134"/>
      </rPr>
      <t>年双路镇马鞍山社区扶持发展新型农村集体经济项目</t>
    </r>
  </si>
  <si>
    <r>
      <rPr>
        <sz val="10"/>
        <rFont val="Times New Roman"/>
        <charset val="0"/>
      </rPr>
      <t>2023</t>
    </r>
    <r>
      <rPr>
        <sz val="10"/>
        <rFont val="宋体"/>
        <charset val="134"/>
      </rPr>
      <t>年三合街道扶持发展新型农村集体经济项目</t>
    </r>
  </si>
  <si>
    <r>
      <rPr>
        <sz val="10"/>
        <rFont val="Times New Roman"/>
        <charset val="0"/>
      </rPr>
      <t>2021</t>
    </r>
    <r>
      <rPr>
        <sz val="10"/>
        <rFont val="宋体"/>
        <charset val="134"/>
      </rPr>
      <t>年双龙镇</t>
    </r>
    <r>
      <rPr>
        <sz val="10"/>
        <rFont val="Times New Roman"/>
        <charset val="0"/>
      </rPr>
      <t>200</t>
    </r>
    <r>
      <rPr>
        <sz val="10"/>
        <rFont val="宋体"/>
        <charset val="134"/>
      </rPr>
      <t>亩老茶园改造项目</t>
    </r>
  </si>
  <si>
    <r>
      <rPr>
        <sz val="10"/>
        <rFont val="宋体"/>
        <charset val="134"/>
      </rPr>
      <t>丰都县南天湖镇</t>
    </r>
    <r>
      <rPr>
        <sz val="10"/>
        <rFont val="Times New Roman"/>
        <charset val="0"/>
      </rPr>
      <t>2023</t>
    </r>
    <r>
      <rPr>
        <sz val="10"/>
        <rFont val="宋体"/>
        <charset val="134"/>
      </rPr>
      <t>年梨地坪易地搬迁安置点以工代赈项目</t>
    </r>
  </si>
  <si>
    <r>
      <rPr>
        <sz val="10"/>
        <rFont val="宋体"/>
        <charset val="134"/>
      </rPr>
      <t>丰都县</t>
    </r>
    <r>
      <rPr>
        <sz val="10"/>
        <rFont val="Times New Roman"/>
        <charset val="0"/>
      </rPr>
      <t>2023</t>
    </r>
    <r>
      <rPr>
        <sz val="10"/>
        <rFont val="宋体"/>
        <charset val="134"/>
      </rPr>
      <t>年林木良种培育项目</t>
    </r>
  </si>
  <si>
    <r>
      <rPr>
        <sz val="10"/>
        <rFont val="宋体"/>
        <charset val="134"/>
      </rPr>
      <t>丰都县</t>
    </r>
    <r>
      <rPr>
        <sz val="10"/>
        <rFont val="Times New Roman"/>
        <charset val="0"/>
      </rPr>
      <t>2023</t>
    </r>
    <r>
      <rPr>
        <sz val="10"/>
        <rFont val="宋体"/>
        <charset val="134"/>
      </rPr>
      <t>年</t>
    </r>
    <r>
      <rPr>
        <sz val="10"/>
        <rFont val="Times New Roman"/>
        <charset val="0"/>
      </rPr>
      <t>"</t>
    </r>
    <r>
      <rPr>
        <sz val="10"/>
        <rFont val="宋体"/>
        <charset val="134"/>
      </rPr>
      <t>两岸青山</t>
    </r>
    <r>
      <rPr>
        <sz val="10"/>
        <rFont val="Times New Roman"/>
        <charset val="0"/>
      </rPr>
      <t>.</t>
    </r>
    <r>
      <rPr>
        <sz val="10"/>
        <rFont val="宋体"/>
        <charset val="134"/>
      </rPr>
      <t>千里林带</t>
    </r>
    <r>
      <rPr>
        <sz val="10"/>
        <rFont val="Times New Roman"/>
        <charset val="0"/>
      </rPr>
      <t>"</t>
    </r>
    <r>
      <rPr>
        <sz val="10"/>
        <rFont val="宋体"/>
        <charset val="134"/>
      </rPr>
      <t>建设项目</t>
    </r>
  </si>
  <si>
    <r>
      <rPr>
        <sz val="10"/>
        <rFont val="宋体"/>
        <charset val="134"/>
      </rPr>
      <t>丰都县</t>
    </r>
    <r>
      <rPr>
        <sz val="10"/>
        <rFont val="Times New Roman"/>
        <charset val="0"/>
      </rPr>
      <t>2023</t>
    </r>
    <r>
      <rPr>
        <sz val="10"/>
        <rFont val="宋体"/>
        <charset val="134"/>
      </rPr>
      <t>年油茶新增项目</t>
    </r>
  </si>
  <si>
    <r>
      <rPr>
        <sz val="10"/>
        <rFont val="宋体"/>
        <charset val="134"/>
      </rPr>
      <t>丰都县</t>
    </r>
    <r>
      <rPr>
        <sz val="10"/>
        <rFont val="Times New Roman"/>
        <charset val="0"/>
      </rPr>
      <t>2023</t>
    </r>
    <r>
      <rPr>
        <sz val="10"/>
        <rFont val="宋体"/>
        <charset val="134"/>
      </rPr>
      <t>年楠木林场丝粟烤良种繁育体系建设</t>
    </r>
  </si>
  <si>
    <r>
      <rPr>
        <sz val="10"/>
        <rFont val="宋体"/>
        <charset val="134"/>
      </rPr>
      <t>丰都县</t>
    </r>
    <r>
      <rPr>
        <sz val="10"/>
        <rFont val="Times New Roman"/>
        <charset val="0"/>
      </rPr>
      <t>2023</t>
    </r>
    <r>
      <rPr>
        <sz val="10"/>
        <rFont val="宋体"/>
        <charset val="134"/>
      </rPr>
      <t>年森林防火标准检查站及防火物资采购项目</t>
    </r>
  </si>
  <si>
    <r>
      <rPr>
        <sz val="10"/>
        <rFont val="宋体"/>
        <charset val="134"/>
      </rPr>
      <t>丰都县</t>
    </r>
    <r>
      <rPr>
        <sz val="10"/>
        <rFont val="Times New Roman"/>
        <charset val="0"/>
      </rPr>
      <t>2023</t>
    </r>
    <r>
      <rPr>
        <sz val="10"/>
        <rFont val="宋体"/>
        <charset val="134"/>
      </rPr>
      <t>年林业有害生物防治项目</t>
    </r>
  </si>
  <si>
    <t>2021年肉鸡代养场建设项目</t>
  </si>
  <si>
    <t>2022年兴龙镇黎明村入户道路建设</t>
  </si>
  <si>
    <t>龙河镇雪灾受灾严重大户恢复重建</t>
  </si>
  <si>
    <t>南天湖镇雪灾受灾严重大户恢复重建</t>
  </si>
  <si>
    <t>武平镇王晓琼养殖场雪灾受灾严重大户恢复重建</t>
  </si>
  <si>
    <t>武平镇陈勇香葱基地雪灾受灾严重大户恢复重建</t>
  </si>
  <si>
    <t>仙女湖镇雪灾受灾严重大户恢复重建</t>
  </si>
  <si>
    <t>高家镇雪灾受灾严重大户恢复重建</t>
  </si>
  <si>
    <t>丰都硒锶鱼产业研究及技术规范制定项目</t>
  </si>
  <si>
    <t>南天湖镇2023年烟叶产业配套基础设施</t>
  </si>
  <si>
    <t>2023年包鸾镇粮食烘干房建设</t>
  </si>
  <si>
    <t>栗子乡“一村一品”产业发展项目</t>
  </si>
  <si>
    <t>2022年兴义镇大池坝村产业道路配套项目</t>
  </si>
  <si>
    <t>2021年兴义镇双桂场村花椒基地配套设施项目</t>
  </si>
  <si>
    <t>龙孔镇畜禽产业需水完善工程</t>
  </si>
  <si>
    <t>汶溪社区人居环境整治项目</t>
  </si>
  <si>
    <t>汶溪社区农产品交易点建设项目</t>
  </si>
  <si>
    <t>2023年农业社会化服务试点</t>
  </si>
  <si>
    <t>2023年丰都县农业生产社会化服务项目</t>
  </si>
  <si>
    <t>2023年包鸾镇花木基地河堤整治</t>
  </si>
  <si>
    <t>三元镇大城寨村中药材产业灾后重建</t>
  </si>
  <si>
    <t>乡镇</t>
  </si>
  <si>
    <t>核对情况</t>
  </si>
  <si>
    <t>联系人</t>
  </si>
  <si>
    <t>三合</t>
  </si>
  <si>
    <t>无变化</t>
  </si>
  <si>
    <t>李浩</t>
  </si>
  <si>
    <t>名山</t>
  </si>
  <si>
    <t>修改两汇口村人居环境改善工程为万元</t>
  </si>
  <si>
    <t>曹明杰</t>
  </si>
  <si>
    <t>栗子</t>
  </si>
  <si>
    <t>何冬</t>
  </si>
  <si>
    <t>三建</t>
  </si>
  <si>
    <t>秦浩然</t>
  </si>
  <si>
    <t>青龙</t>
  </si>
  <si>
    <t>都督</t>
  </si>
  <si>
    <t>太平</t>
  </si>
  <si>
    <t>高镇</t>
  </si>
  <si>
    <t>高家镇农村供水保障工程修改回收资金</t>
  </si>
  <si>
    <t>何均</t>
  </si>
  <si>
    <t>包鸾</t>
  </si>
  <si>
    <t>杜佳娟</t>
  </si>
  <si>
    <t>武平</t>
  </si>
  <si>
    <t>仁沙</t>
  </si>
  <si>
    <t>秦禹</t>
  </si>
  <si>
    <t>十直</t>
  </si>
  <si>
    <t>修改上坝村榨菜池新建项目资金2.715029、（十直镇蒋家山村）农村供水保障工程0.705273</t>
  </si>
  <si>
    <t>付坤杰</t>
  </si>
  <si>
    <t>双路</t>
  </si>
  <si>
    <t>杨红</t>
  </si>
  <si>
    <t>树人</t>
  </si>
  <si>
    <t>王曦瑾</t>
  </si>
  <si>
    <t>虎威</t>
  </si>
  <si>
    <t>修改2个公厕项目资金为万元</t>
  </si>
  <si>
    <t>洛松桑邓</t>
  </si>
  <si>
    <t>湛普</t>
  </si>
  <si>
    <t>修改3笔项目资金为万元、农村公共厕所收回0.150879万元</t>
  </si>
  <si>
    <t>胡跃</t>
  </si>
  <si>
    <t>龙孔</t>
  </si>
  <si>
    <t>修改农村户厕为万元</t>
  </si>
  <si>
    <t>石静</t>
  </si>
  <si>
    <t>龙河</t>
  </si>
  <si>
    <t>修改2023年龙河镇毛天坝村农村公共厕所项目0.6万元、龙河镇洞庄坪凤鸣湾家庭农场8万元、2023年龙河镇金子庙村扶持发展新型农村集体经济项目2.82万元</t>
  </si>
  <si>
    <t>姚寒松</t>
  </si>
  <si>
    <t>社坛</t>
  </si>
  <si>
    <t>修改榨菜产业园建设项目收回资金</t>
  </si>
  <si>
    <t>杨程</t>
  </si>
  <si>
    <t>保合</t>
  </si>
  <si>
    <t>修改产业需水、备用水源项目，删除收回资金</t>
  </si>
  <si>
    <t>王勇</t>
  </si>
  <si>
    <t>董家</t>
  </si>
  <si>
    <t>徐文鑫</t>
  </si>
  <si>
    <t>许明</t>
  </si>
  <si>
    <t>周鑫</t>
  </si>
  <si>
    <t>三元</t>
  </si>
  <si>
    <t>修改入户路、大城寨中药材项目，删除收回资金</t>
  </si>
  <si>
    <t>杨波</t>
  </si>
  <si>
    <t>兴龙</t>
  </si>
  <si>
    <t>新农人培育提升工程改成15.5万元</t>
  </si>
  <si>
    <t>谭勤波</t>
  </si>
  <si>
    <t>双龙</t>
  </si>
  <si>
    <t>代川</t>
  </si>
  <si>
    <t>南天湖</t>
  </si>
  <si>
    <t>张建华</t>
  </si>
  <si>
    <t>暨龙</t>
  </si>
  <si>
    <t>修改九龙泉村人居环境整治项目，删除收回资金</t>
  </si>
  <si>
    <t>罗秋冬</t>
  </si>
  <si>
    <t>江池</t>
  </si>
  <si>
    <t>邓万国</t>
  </si>
  <si>
    <t>仙女湖</t>
  </si>
  <si>
    <t>修改产业需水、应急水源项目，删除收回资金</t>
  </si>
  <si>
    <t>尹子豪</t>
  </si>
  <si>
    <t>兴义</t>
  </si>
  <si>
    <t>修改农村供水、保家寺村入户道路硬化项目，删除收回资金</t>
  </si>
  <si>
    <t>挪松</t>
  </si>
  <si>
    <t>农委</t>
  </si>
  <si>
    <t>黄剑波</t>
  </si>
  <si>
    <t>林业局</t>
  </si>
  <si>
    <t>白泉</t>
  </si>
  <si>
    <t>水利局</t>
  </si>
  <si>
    <t>冉瑞明</t>
  </si>
  <si>
    <t>交通局</t>
  </si>
  <si>
    <t>高云</t>
  </si>
  <si>
    <t>2023年基地校培训</t>
  </si>
  <si>
    <t>2023年帮扶车间奖补</t>
  </si>
  <si>
    <t>县就业人才服务中心</t>
  </si>
  <si>
    <t>2023年农村公共厕所</t>
  </si>
  <si>
    <t>低收入脱贫人口到户产业补助</t>
  </si>
  <si>
    <t>农技中心</t>
  </si>
  <si>
    <t>农经科</t>
  </si>
  <si>
    <t>科教科</t>
  </si>
  <si>
    <t>2023年三建乡绿春村产业联网路项目</t>
  </si>
  <si>
    <t>2023年乡村治理“积分制”项目</t>
  </si>
  <si>
    <t>县水利工程服务中心</t>
  </si>
  <si>
    <t>2022年名山街道两汇口村人居环境改善工程</t>
  </si>
  <si>
    <t>县城管局</t>
  </si>
  <si>
    <t>县公路事务中心</t>
  </si>
  <si>
    <t>包鸾镇龙井桥等3座桥梁建设项目</t>
  </si>
  <si>
    <t>三建乡绿春坝生态修复人行吊桥</t>
  </si>
  <si>
    <t>学前教育资助</t>
  </si>
  <si>
    <r>
      <rPr>
        <sz val="10"/>
        <color rgb="FFFF0000"/>
        <rFont val="Times New Roman"/>
        <charset val="134"/>
      </rPr>
      <t>2023</t>
    </r>
    <r>
      <rPr>
        <sz val="10"/>
        <color rgb="FFFF0000"/>
        <rFont val="宋体"/>
        <charset val="134"/>
      </rPr>
      <t>年中小学生教育资助</t>
    </r>
  </si>
  <si>
    <t>义务教育学生资助</t>
  </si>
  <si>
    <t>高中学生资助</t>
  </si>
  <si>
    <t>中职学生资助</t>
  </si>
  <si>
    <t>大学生减免学费及生源地贷款利息</t>
  </si>
  <si>
    <t>栗子乡双石磙村村社道路修缮工程</t>
  </si>
  <si>
    <t>2023年三元镇大城寨村中药材产业受灾重建项目</t>
  </si>
  <si>
    <t>2023年三建乡人居环境整治项目</t>
  </si>
  <si>
    <t>2023年南天湖镇三汇社区李子示范园区基础设施提升项目</t>
  </si>
  <si>
    <t>2023年兴义镇保家寺村入户道路硬化项目</t>
  </si>
  <si>
    <t>2021年双龙镇200亩老茶园改造项目</t>
  </si>
  <si>
    <t>2023年三元镇入户道路建设</t>
  </si>
  <si>
    <t>丰都县农业发展集团</t>
  </si>
  <si>
    <t>2023年龙河镇毛天坝村乡村旅游配套设施</t>
  </si>
  <si>
    <t>2023年龙河镇毛天坝村农村公共厕所项目</t>
  </si>
  <si>
    <t>2023年三元镇梯子河村-麻柳村人居环境示范整治项目</t>
  </si>
  <si>
    <t>重庆丰都三和实业有限公司</t>
  </si>
  <si>
    <t>2022年暨龙镇农业产业基地配套设施项目</t>
  </si>
  <si>
    <t>2021年暨龙镇九龙泉村水产养殖配套设施建设项目</t>
  </si>
  <si>
    <t>2022年暨龙镇九龙泉村人居环境整治项目</t>
  </si>
  <si>
    <t>2022年人居环境整治项目</t>
  </si>
  <si>
    <t>2021年高家镇方斗山村产业联网公路建设项目</t>
  </si>
  <si>
    <t>许明寺镇理明村7组乡村产业路</t>
  </si>
  <si>
    <t>光伏发电项目</t>
  </si>
  <si>
    <t>苗圃建设</t>
  </si>
  <si>
    <t>肉牛共富农场</t>
  </si>
  <si>
    <t>打造农产品仓储销售基地</t>
  </si>
  <si>
    <t>葛根面条加工厂</t>
  </si>
  <si>
    <t>打造农特产品暨预制菜展示展销中心</t>
  </si>
  <si>
    <t>新农人培育提升工程项目</t>
  </si>
  <si>
    <t>2023年原建档立卡贫困大学生教育资助</t>
  </si>
  <si>
    <t>双路安宁耕读基地</t>
  </si>
  <si>
    <t>栗子乡蕉玉厂污水设施</t>
  </si>
  <si>
    <t>丰都县2023年雨露计划中高职补助</t>
  </si>
  <si>
    <t>低收入人口到户产业和救灾补助</t>
  </si>
  <si>
    <t>农业生产社会化服务</t>
  </si>
  <si>
    <t>低收入脱贫人口到户产业补助资金（第二批）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</si>
</sst>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d&quot;日&quot;;@"/>
    <numFmt numFmtId="178" formatCode="0.00_ "/>
    <numFmt numFmtId="179" formatCode="0.0_ "/>
    <numFmt numFmtId="180" formatCode="_ * #,##0.000_ ;_ * \-#,##0.000_ ;_ * &quot;-&quot;??_ ;_ @_ "/>
  </numFmts>
  <fonts count="60">
    <font>
      <sz val="11"/>
      <color theme="1"/>
      <name val="宋体"/>
      <charset val="134"/>
      <scheme val="minor"/>
    </font>
    <font>
      <sz val="11"/>
      <color rgb="FFFF0000"/>
      <name val="宋体"/>
      <charset val="134"/>
      <scheme val="minor"/>
    </font>
    <font>
      <sz val="10"/>
      <name val="宋体"/>
      <charset val="134"/>
      <scheme val="minor"/>
    </font>
    <font>
      <sz val="10"/>
      <name val="宋体"/>
      <charset val="134"/>
    </font>
    <font>
      <sz val="10"/>
      <color rgb="FFFF0000"/>
      <name val="宋体"/>
      <charset val="134"/>
      <scheme val="minor"/>
    </font>
    <font>
      <sz val="10"/>
      <color rgb="FFFF0000"/>
      <name val="Times New Roman"/>
      <charset val="134"/>
    </font>
    <font>
      <sz val="10.5"/>
      <color theme="1"/>
      <name val="方正仿宋_GBK"/>
      <charset val="134"/>
    </font>
    <font>
      <b/>
      <sz val="11"/>
      <color theme="1"/>
      <name val="宋体"/>
      <charset val="134"/>
      <scheme val="minor"/>
    </font>
    <font>
      <sz val="10"/>
      <name val="Times New Roman"/>
      <charset val="0"/>
    </font>
    <font>
      <sz val="10"/>
      <color rgb="FFFF0000"/>
      <name val="宋体"/>
      <charset val="134"/>
    </font>
    <font>
      <sz val="12"/>
      <name val="宋体"/>
      <charset val="134"/>
    </font>
    <font>
      <sz val="11"/>
      <name val="宋体"/>
      <charset val="134"/>
    </font>
    <font>
      <sz val="11"/>
      <name val="Times New Roman"/>
      <charset val="0"/>
    </font>
    <font>
      <sz val="11"/>
      <name val="Times New Roman"/>
      <charset val="134"/>
    </font>
    <font>
      <sz val="11"/>
      <name val="汉仪书宋二KW"/>
      <charset val="134"/>
    </font>
    <font>
      <sz val="11"/>
      <color rgb="FFFF0000"/>
      <name val="宋体"/>
      <charset val="134"/>
    </font>
    <font>
      <sz val="11"/>
      <name val="宋体"/>
      <charset val="134"/>
      <scheme val="minor"/>
    </font>
    <font>
      <sz val="11"/>
      <color indexed="8"/>
      <name val="宋体"/>
      <charset val="134"/>
      <scheme val="minor"/>
    </font>
    <font>
      <sz val="20"/>
      <name val="宋体"/>
      <charset val="134"/>
    </font>
    <font>
      <sz val="20"/>
      <name val="Times New Roman"/>
      <charset val="134"/>
    </font>
    <font>
      <sz val="12"/>
      <name val="方正仿宋_GBK"/>
      <charset val="134"/>
    </font>
    <font>
      <sz val="12"/>
      <name val="Times New Roman"/>
      <charset val="134"/>
    </font>
    <font>
      <sz val="11"/>
      <name val="方正仿宋_GBK"/>
      <charset val="134"/>
    </font>
    <font>
      <sz val="11"/>
      <name val="SimSun"/>
      <charset val="134"/>
    </font>
    <font>
      <sz val="8"/>
      <name val="宋体"/>
      <charset val="134"/>
    </font>
    <font>
      <sz val="10"/>
      <name val="方正仿宋_GBK"/>
      <charset val="134"/>
    </font>
    <font>
      <sz val="9"/>
      <name val="Times New Roman"/>
      <charset val="134"/>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000000"/>
      <name val="Times New Roman"/>
      <charset val="134"/>
    </font>
    <font>
      <sz val="16"/>
      <name val="Times New Roman"/>
      <charset val="134"/>
    </font>
    <font>
      <sz val="16"/>
      <name val="宋体"/>
      <charset val="134"/>
    </font>
    <font>
      <sz val="11"/>
      <color rgb="FF00B050"/>
      <name val="Times New Roman"/>
      <charset val="134"/>
    </font>
    <font>
      <sz val="11"/>
      <color rgb="FF00B050"/>
      <name val="宋体"/>
      <charset val="134"/>
    </font>
    <font>
      <sz val="11"/>
      <color rgb="FFFF0000"/>
      <name val="Times New Roman"/>
      <charset val="134"/>
    </font>
    <font>
      <sz val="11"/>
      <color rgb="FFFF0000"/>
      <name val="汉仪书宋二KW"/>
      <charset val="134"/>
    </font>
    <font>
      <sz val="10.5"/>
      <color rgb="FF171A1D"/>
      <name val="Segoe UI"/>
      <charset val="134"/>
    </font>
    <font>
      <sz val="11"/>
      <color theme="1"/>
      <name val="宋体"/>
      <charset val="134"/>
    </font>
    <font>
      <sz val="11"/>
      <color theme="1"/>
      <name val="Times New Roman"/>
      <charset val="134"/>
    </font>
    <font>
      <sz val="11"/>
      <color rgb="FF000000"/>
      <name val="宋体"/>
      <charset val="134"/>
      <scheme val="minor"/>
    </font>
    <font>
      <sz val="8"/>
      <name val="Times New Roman"/>
      <charset val="134"/>
    </font>
  </fonts>
  <fills count="40">
    <fill>
      <patternFill patternType="none"/>
    </fill>
    <fill>
      <patternFill patternType="gray125"/>
    </fill>
    <fill>
      <patternFill patternType="solid">
        <fgColor theme="0"/>
        <bgColor theme="4" tint="0.799981688894314"/>
      </patternFill>
    </fill>
    <fill>
      <patternFill patternType="solid">
        <fgColor rgb="FFFFFF00"/>
        <bgColor indexed="64"/>
      </patternFill>
    </fill>
    <fill>
      <patternFill patternType="solid">
        <fgColor theme="0"/>
        <bgColor indexed="64"/>
      </patternFill>
    </fill>
    <fill>
      <patternFill patternType="solid">
        <fgColor theme="7" tint="0.599993896298105"/>
        <bgColor indexed="64"/>
      </patternFill>
    </fill>
    <fill>
      <patternFill patternType="solid">
        <fgColor rgb="FFFFC000"/>
        <bgColor indexed="64"/>
      </patternFill>
    </fill>
    <fill>
      <patternFill patternType="solid">
        <fgColor theme="5" tint="0.8"/>
        <bgColor indexed="64"/>
      </patternFill>
    </fill>
    <fill>
      <patternFill patternType="solid">
        <fgColor rgb="FF0070C0"/>
        <bgColor indexed="64"/>
      </patternFill>
    </fill>
    <fill>
      <patternFill patternType="solid">
        <fgColor rgb="FF7030A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theme="4" tint="0.399975585192419"/>
      </left>
      <right/>
      <top style="thin">
        <color theme="4" tint="0.399975585192419"/>
      </top>
      <bottom style="thin">
        <color theme="4" tint="0.399975585192419"/>
      </bottom>
      <diagonal/>
    </border>
    <border>
      <left/>
      <right/>
      <top style="thin">
        <color theme="4" tint="0.399975585192419"/>
      </top>
      <bottom style="thin">
        <color theme="4" tint="0.399975585192419"/>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10" borderId="1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6" fillId="11" borderId="16" applyNumberFormat="0" applyAlignment="0" applyProtection="0">
      <alignment vertical="center"/>
    </xf>
    <xf numFmtId="0" fontId="37" fillId="12" borderId="17" applyNumberFormat="0" applyAlignment="0" applyProtection="0">
      <alignment vertical="center"/>
    </xf>
    <xf numFmtId="0" fontId="38" fillId="12" borderId="16" applyNumberFormat="0" applyAlignment="0" applyProtection="0">
      <alignment vertical="center"/>
    </xf>
    <xf numFmtId="0" fontId="39" fillId="13" borderId="18" applyNumberFormat="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5"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45" fillId="36" borderId="0" applyNumberFormat="0" applyBorder="0" applyAlignment="0" applyProtection="0">
      <alignment vertical="center"/>
    </xf>
    <xf numFmtId="0" fontId="46" fillId="37" borderId="0" applyNumberFormat="0" applyBorder="0" applyAlignment="0" applyProtection="0">
      <alignment vertical="center"/>
    </xf>
    <xf numFmtId="0" fontId="46" fillId="38" borderId="0" applyNumberFormat="0" applyBorder="0" applyAlignment="0" applyProtection="0">
      <alignment vertical="center"/>
    </xf>
    <xf numFmtId="0" fontId="45" fillId="39" borderId="0" applyNumberFormat="0" applyBorder="0" applyAlignment="0" applyProtection="0">
      <alignment vertical="center"/>
    </xf>
    <xf numFmtId="0" fontId="0" fillId="0" borderId="0">
      <alignment vertical="center"/>
    </xf>
  </cellStyleXfs>
  <cellXfs count="174">
    <xf numFmtId="0" fontId="0" fillId="0" borderId="0" xfId="0">
      <alignment vertical="center"/>
    </xf>
    <xf numFmtId="0" fontId="0" fillId="0" borderId="0" xfId="0" applyFill="1" applyAlignment="1">
      <alignment wrapText="1"/>
    </xf>
    <xf numFmtId="0" fontId="1" fillId="0" borderId="0" xfId="0" applyFont="1" applyFill="1" applyAlignment="1">
      <alignment wrapText="1"/>
    </xf>
    <xf numFmtId="0" fontId="2" fillId="2" borderId="1"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4" borderId="1" xfId="0" applyFont="1" applyFill="1" applyBorder="1" applyAlignment="1">
      <alignment horizontal="center" vertical="top" wrapText="1"/>
    </xf>
    <xf numFmtId="0" fontId="3" fillId="0" borderId="0" xfId="0" applyFont="1" applyFill="1" applyAlignment="1">
      <alignment horizontal="center" vertical="top" wrapText="1"/>
    </xf>
    <xf numFmtId="0" fontId="1" fillId="3" borderId="0" xfId="0" applyFont="1" applyFill="1" applyAlignment="1">
      <alignment wrapText="1"/>
    </xf>
    <xf numFmtId="0" fontId="0" fillId="3" borderId="0" xfId="0" applyFill="1" applyAlignment="1">
      <alignment wrapText="1"/>
    </xf>
    <xf numFmtId="0" fontId="3" fillId="0" borderId="0" xfId="0" applyFont="1" applyFill="1" applyBorder="1" applyAlignment="1">
      <alignment horizontal="center" vertical="top" wrapText="1"/>
    </xf>
    <xf numFmtId="0" fontId="4" fillId="3" borderId="2" xfId="0" applyFont="1" applyFill="1" applyBorder="1" applyAlignment="1">
      <alignment horizontal="center" vertical="top" wrapText="1"/>
    </xf>
    <xf numFmtId="0" fontId="2" fillId="0" borderId="0" xfId="0" applyFont="1" applyFill="1" applyAlignment="1">
      <alignment horizontal="center" vertical="top" wrapText="1"/>
    </xf>
    <xf numFmtId="0" fontId="2" fillId="3"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7" fillId="3" borderId="3" xfId="0" applyFont="1" applyFill="1" applyBorder="1" applyAlignment="1">
      <alignment horizontal="center" vertical="center" wrapText="1"/>
    </xf>
    <xf numFmtId="0" fontId="0" fillId="0" borderId="3" xfId="0"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Fill="1" applyBorder="1" applyAlignment="1">
      <alignment vertical="center" wrapText="1"/>
    </xf>
    <xf numFmtId="0" fontId="2" fillId="3" borderId="3" xfId="0" applyFont="1" applyFill="1" applyBorder="1" applyAlignment="1">
      <alignment horizontal="center" vertical="center" wrapText="1"/>
    </xf>
    <xf numFmtId="0" fontId="4"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3" borderId="3" xfId="0" applyFont="1" applyFill="1" applyBorder="1" applyAlignment="1">
      <alignment vertical="center" wrapText="1"/>
    </xf>
    <xf numFmtId="0" fontId="4"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9" fillId="6" borderId="3" xfId="0" applyFont="1" applyFill="1" applyBorder="1" applyAlignment="1">
      <alignment vertical="center" wrapText="1"/>
    </xf>
    <xf numFmtId="0"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0" borderId="3" xfId="0" applyFont="1" applyFill="1" applyBorder="1" applyAlignment="1">
      <alignment vertical="center" wrapText="1"/>
    </xf>
    <xf numFmtId="0" fontId="10" fillId="0" borderId="3" xfId="0" applyFont="1" applyFill="1" applyBorder="1" applyAlignment="1" applyProtection="1">
      <alignment vertical="center" wrapText="1"/>
      <protection locked="0"/>
    </xf>
    <xf numFmtId="0" fontId="3" fillId="3"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0" xfId="0" applyAlignment="1">
      <alignment vertical="center" wrapText="1"/>
    </xf>
    <xf numFmtId="0" fontId="13" fillId="0" borderId="3"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6" borderId="3"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176" fontId="13" fillId="0" borderId="3" xfId="0" applyNumberFormat="1" applyFont="1" applyFill="1" applyBorder="1" applyAlignment="1">
      <alignment horizontal="center" vertical="center" wrapText="1"/>
    </xf>
    <xf numFmtId="14" fontId="13" fillId="0" borderId="3" xfId="0" applyNumberFormat="1" applyFont="1" applyFill="1" applyBorder="1" applyAlignment="1">
      <alignment horizontal="center" vertical="center" wrapText="1"/>
    </xf>
    <xf numFmtId="0" fontId="13" fillId="7" borderId="3" xfId="0" applyNumberFormat="1" applyFont="1" applyFill="1" applyBorder="1" applyAlignment="1">
      <alignment horizontal="center" vertical="center" wrapText="1"/>
    </xf>
    <xf numFmtId="58" fontId="13" fillId="7" borderId="3" xfId="0" applyNumberFormat="1" applyFont="1" applyFill="1" applyBorder="1" applyAlignment="1">
      <alignment horizontal="center" vertical="center" wrapText="1"/>
    </xf>
    <xf numFmtId="58" fontId="13" fillId="0" borderId="3"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3" fillId="7"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31" fontId="13" fillId="0" borderId="3" xfId="0" applyNumberFormat="1" applyFont="1" applyFill="1" applyBorder="1" applyAlignment="1">
      <alignment horizontal="center" vertical="center" wrapText="1"/>
    </xf>
    <xf numFmtId="57" fontId="13" fillId="0" borderId="3" xfId="0" applyNumberFormat="1"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3" xfId="0" applyNumberFormat="1" applyFont="1" applyFill="1" applyBorder="1" applyAlignment="1">
      <alignment vertical="center" wrapText="1"/>
    </xf>
    <xf numFmtId="0" fontId="11" fillId="7"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7" borderId="3" xfId="0" applyNumberFormat="1" applyFont="1" applyFill="1" applyBorder="1" applyAlignment="1">
      <alignment horizontal="center" vertical="center" wrapText="1"/>
    </xf>
    <xf numFmtId="9" fontId="13" fillId="0" borderId="3" xfId="0" applyNumberFormat="1" applyFont="1" applyFill="1" applyBorder="1" applyAlignment="1">
      <alignment horizontal="center" vertical="center" wrapText="1"/>
    </xf>
    <xf numFmtId="178" fontId="13" fillId="0" borderId="3"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9" fontId="11" fillId="0" borderId="3" xfId="0" applyNumberFormat="1" applyFont="1" applyFill="1" applyBorder="1" applyAlignment="1">
      <alignment horizontal="center" vertical="center" wrapText="1"/>
    </xf>
    <xf numFmtId="0" fontId="11" fillId="3" borderId="3" xfId="0" applyNumberFormat="1" applyFont="1" applyFill="1" applyBorder="1" applyAlignment="1">
      <alignment horizontal="center" vertical="center" wrapText="1"/>
    </xf>
    <xf numFmtId="0" fontId="13" fillId="0" borderId="3" xfId="0" applyFont="1" applyFill="1" applyBorder="1" applyAlignment="1">
      <alignment horizontal="center" wrapText="1"/>
    </xf>
    <xf numFmtId="0" fontId="13" fillId="0" borderId="3" xfId="0" applyNumberFormat="1" applyFont="1" applyFill="1" applyBorder="1" applyAlignment="1">
      <alignment horizontal="center" wrapText="1"/>
    </xf>
    <xf numFmtId="0" fontId="13" fillId="7" borderId="3" xfId="0" applyFont="1" applyFill="1" applyBorder="1" applyAlignment="1">
      <alignment horizontal="center" wrapText="1"/>
    </xf>
    <xf numFmtId="0" fontId="11" fillId="7" borderId="3" xfId="0" applyNumberFormat="1" applyFont="1" applyFill="1" applyBorder="1" applyAlignment="1">
      <alignment vertical="center" wrapText="1"/>
    </xf>
    <xf numFmtId="0" fontId="13" fillId="7" borderId="3" xfId="0" applyNumberFormat="1" applyFont="1" applyFill="1" applyBorder="1" applyAlignment="1">
      <alignment horizontal="center" wrapText="1"/>
    </xf>
    <xf numFmtId="0" fontId="13" fillId="7" borderId="3" xfId="0" applyNumberFormat="1" applyFont="1" applyFill="1" applyBorder="1" applyAlignment="1">
      <alignment vertical="center" wrapText="1"/>
    </xf>
    <xf numFmtId="31" fontId="11" fillId="0" borderId="3" xfId="0" applyNumberFormat="1" applyFont="1" applyFill="1" applyBorder="1" applyAlignment="1">
      <alignment horizontal="center" vertical="center" wrapText="1"/>
    </xf>
    <xf numFmtId="0" fontId="13" fillId="0" borderId="3" xfId="0" applyNumberFormat="1" applyFont="1" applyFill="1" applyBorder="1" applyAlignment="1">
      <alignment vertical="center" wrapText="1"/>
    </xf>
    <xf numFmtId="0" fontId="13"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3" fillId="7" borderId="4" xfId="0" applyNumberFormat="1" applyFont="1" applyFill="1" applyBorder="1" applyAlignment="1">
      <alignment horizontal="center" vertical="center" wrapText="1"/>
    </xf>
    <xf numFmtId="0" fontId="11" fillId="7" borderId="5" xfId="0" applyFont="1" applyFill="1" applyBorder="1" applyAlignment="1">
      <alignment horizontal="center" vertical="center" wrapText="1"/>
    </xf>
    <xf numFmtId="9" fontId="13" fillId="7" borderId="3"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179" fontId="13" fillId="0" borderId="3" xfId="0" applyNumberFormat="1" applyFont="1" applyFill="1" applyBorder="1" applyAlignment="1">
      <alignment horizontal="center" vertical="center" wrapText="1"/>
    </xf>
    <xf numFmtId="0" fontId="11" fillId="7" borderId="3" xfId="0" applyNumberFormat="1" applyFont="1" applyFill="1" applyBorder="1" applyAlignment="1">
      <alignment horizontal="center" wrapText="1"/>
    </xf>
    <xf numFmtId="31" fontId="13" fillId="0" borderId="3" xfId="0" applyNumberFormat="1" applyFont="1" applyFill="1" applyBorder="1" applyAlignment="1">
      <alignment horizontal="center" wrapText="1"/>
    </xf>
    <xf numFmtId="0" fontId="0" fillId="0" borderId="0" xfId="0" applyNumberFormat="1" applyAlignment="1">
      <alignment vertical="center" wrapText="1"/>
    </xf>
    <xf numFmtId="0" fontId="13" fillId="7" borderId="3" xfId="0" applyFont="1" applyFill="1" applyBorder="1" applyAlignment="1">
      <alignment vertical="center" wrapText="1"/>
    </xf>
    <xf numFmtId="0" fontId="16" fillId="0" borderId="3" xfId="0" applyFont="1" applyFill="1" applyBorder="1" applyAlignment="1">
      <alignment vertical="center" wrapText="1"/>
    </xf>
    <xf numFmtId="0" fontId="16" fillId="0" borderId="3" xfId="0" applyNumberFormat="1" applyFont="1" applyFill="1" applyBorder="1" applyAlignment="1">
      <alignment vertical="center" wrapText="1"/>
    </xf>
    <xf numFmtId="0" fontId="16" fillId="7" borderId="3" xfId="0" applyNumberFormat="1" applyFont="1" applyFill="1" applyBorder="1" applyAlignment="1">
      <alignment vertical="center" wrapText="1"/>
    </xf>
    <xf numFmtId="0" fontId="13" fillId="7" borderId="5"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3" fillId="7" borderId="3" xfId="0" applyNumberFormat="1" applyFont="1" applyFill="1" applyBorder="1" applyAlignment="1">
      <alignment horizontal="center" vertical="center" wrapText="1"/>
    </xf>
    <xf numFmtId="17" fontId="13" fillId="0" borderId="3" xfId="0" applyNumberFormat="1" applyFont="1" applyFill="1" applyBorder="1" applyAlignment="1">
      <alignment horizontal="center" wrapText="1"/>
    </xf>
    <xf numFmtId="14" fontId="13" fillId="0" borderId="3" xfId="0" applyNumberFormat="1" applyFont="1" applyFill="1" applyBorder="1" applyAlignment="1">
      <alignment horizontal="center" wrapText="1"/>
    </xf>
    <xf numFmtId="0" fontId="11" fillId="0" borderId="3" xfId="0" applyNumberFormat="1" applyFont="1" applyFill="1" applyBorder="1" applyAlignment="1">
      <alignment horizontal="center" wrapText="1"/>
    </xf>
    <xf numFmtId="57" fontId="13" fillId="7" borderId="3" xfId="0" applyNumberFormat="1" applyFont="1" applyFill="1" applyBorder="1" applyAlignment="1">
      <alignment horizontal="center" wrapText="1"/>
    </xf>
    <xf numFmtId="0" fontId="13" fillId="7" borderId="4"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6" fillId="0" borderId="3" xfId="0" applyNumberFormat="1" applyFont="1" applyFill="1" applyBorder="1" applyAlignment="1">
      <alignment horizontal="center" vertical="center" wrapText="1"/>
    </xf>
    <xf numFmtId="0" fontId="17" fillId="0" borderId="3" xfId="0" applyNumberFormat="1" applyFont="1" applyFill="1" applyBorder="1" applyAlignment="1">
      <alignment vertical="center" wrapText="1"/>
    </xf>
    <xf numFmtId="0" fontId="17" fillId="0" borderId="3" xfId="0" applyFont="1" applyFill="1" applyBorder="1" applyAlignment="1">
      <alignment vertical="center" wrapText="1"/>
    </xf>
    <xf numFmtId="0" fontId="16" fillId="0" borderId="0" xfId="0" applyFont="1" applyFill="1" applyAlignment="1">
      <alignmen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3" fillId="0" borderId="3" xfId="0" applyFont="1" applyFill="1" applyBorder="1" applyAlignment="1" applyProtection="1">
      <alignment horizontal="left" vertical="center" wrapText="1"/>
    </xf>
    <xf numFmtId="0" fontId="13" fillId="0" borderId="3" xfId="0" applyFont="1" applyFill="1" applyBorder="1" applyAlignment="1" applyProtection="1">
      <alignment horizontal="center" vertical="center" wrapText="1"/>
    </xf>
    <xf numFmtId="0" fontId="20" fillId="0" borderId="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3" fillId="0" borderId="12" xfId="0" applyFont="1" applyFill="1" applyBorder="1" applyAlignment="1">
      <alignment horizontal="center" vertical="center" wrapText="1"/>
    </xf>
    <xf numFmtId="10" fontId="13" fillId="0" borderId="3" xfId="0" applyNumberFormat="1" applyFont="1" applyFill="1" applyBorder="1" applyAlignment="1">
      <alignment horizontal="center" vertical="center" wrapText="1"/>
    </xf>
    <xf numFmtId="0" fontId="13" fillId="0" borderId="3" xfId="0" applyFont="1" applyFill="1" applyBorder="1" applyAlignment="1">
      <alignment horizontal="left" vertical="center" wrapText="1"/>
    </xf>
    <xf numFmtId="0" fontId="21" fillId="0" borderId="0" xfId="0" applyFont="1" applyFill="1" applyBorder="1" applyAlignment="1">
      <alignment wrapText="1"/>
    </xf>
    <xf numFmtId="0" fontId="21"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3" fillId="0" borderId="5" xfId="0" applyFont="1" applyFill="1" applyBorder="1" applyAlignment="1">
      <alignment horizontal="left" wrapText="1"/>
    </xf>
    <xf numFmtId="0" fontId="11" fillId="0" borderId="3" xfId="0" applyFont="1" applyFill="1" applyBorder="1" applyAlignment="1">
      <alignment horizontal="center" wrapText="1"/>
    </xf>
    <xf numFmtId="0" fontId="11" fillId="0" borderId="3"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178" fontId="13" fillId="0" borderId="4" xfId="0" applyNumberFormat="1" applyFont="1" applyFill="1" applyBorder="1" applyAlignment="1">
      <alignment horizontal="center" vertical="center" wrapText="1"/>
    </xf>
    <xf numFmtId="178" fontId="13" fillId="0" borderId="5"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43" fontId="13" fillId="0" borderId="3" xfId="0" applyNumberFormat="1" applyFont="1" applyFill="1" applyBorder="1" applyAlignment="1">
      <alignment horizontal="center" vertical="center" wrapText="1"/>
    </xf>
    <xf numFmtId="180" fontId="13" fillId="0" borderId="3" xfId="0" applyNumberFormat="1" applyFont="1" applyFill="1" applyBorder="1" applyAlignment="1">
      <alignment horizontal="center" vertical="center" wrapText="1"/>
    </xf>
    <xf numFmtId="0" fontId="14" fillId="0" borderId="3" xfId="0" applyFont="1" applyFill="1" applyBorder="1" applyAlignment="1">
      <alignment horizontal="left" vertical="center" wrapText="1"/>
    </xf>
    <xf numFmtId="58" fontId="11" fillId="0" borderId="3"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16" fillId="0" borderId="0" xfId="0" applyNumberFormat="1" applyFont="1" applyFill="1" applyAlignment="1">
      <alignment vertical="center" wrapText="1"/>
    </xf>
    <xf numFmtId="0" fontId="24" fillId="0" borderId="3" xfId="0" applyNumberFormat="1" applyFont="1" applyFill="1" applyBorder="1" applyAlignment="1">
      <alignment horizontal="center" vertical="center" wrapText="1"/>
    </xf>
    <xf numFmtId="0" fontId="25" fillId="0" borderId="3" xfId="0" applyFont="1" applyFill="1" applyBorder="1" applyAlignment="1">
      <alignment horizontal="justify" vertical="center" wrapText="1"/>
    </xf>
    <xf numFmtId="0" fontId="25" fillId="0" borderId="3" xfId="0" applyNumberFormat="1" applyFont="1" applyFill="1" applyBorder="1" applyAlignment="1" applyProtection="1">
      <alignment horizontal="center" vertical="center" wrapText="1"/>
    </xf>
    <xf numFmtId="0" fontId="26"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0" fillId="0" borderId="3" xfId="0" applyFont="1" applyFill="1" applyBorder="1" applyAlignment="1">
      <alignment wrapText="1"/>
    </xf>
    <xf numFmtId="0" fontId="25" fillId="0" borderId="3" xfId="0" applyFont="1" applyFill="1" applyBorder="1" applyAlignment="1">
      <alignment horizontal="center" vertical="center" wrapText="1"/>
    </xf>
    <xf numFmtId="0" fontId="27" fillId="0" borderId="3" xfId="0" applyFont="1" applyFill="1" applyBorder="1" applyAlignment="1">
      <alignment horizontal="left" vertical="center"/>
    </xf>
    <xf numFmtId="178" fontId="16" fillId="0" borderId="3" xfId="0" applyNumberFormat="1" applyFont="1" applyFill="1" applyBorder="1" applyAlignment="1">
      <alignment vertical="center" wrapText="1"/>
    </xf>
    <xf numFmtId="0" fontId="16" fillId="0" borderId="3" xfId="0" applyFont="1" applyFill="1" applyBorder="1" applyAlignment="1">
      <alignment horizontal="center" vertical="center" wrapText="1"/>
    </xf>
    <xf numFmtId="0" fontId="26" fillId="0" borderId="3"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77"/>
  <sheetViews>
    <sheetView zoomScale="87" zoomScaleNormal="87" topLeftCell="A252" workbookViewId="0">
      <selection activeCell="C264" sqref="C264:C265"/>
    </sheetView>
  </sheetViews>
  <sheetFormatPr defaultColWidth="9" defaultRowHeight="13.5"/>
  <cols>
    <col min="1" max="2" width="9" style="124"/>
    <col min="3" max="3" width="40.5" style="124" customWidth="1"/>
    <col min="4" max="6" width="9" style="124"/>
    <col min="7" max="8" width="9" style="124" customWidth="1"/>
    <col min="9" max="9" width="35.4666666666667" style="124" customWidth="1"/>
    <col min="10" max="10" width="9" style="124" customWidth="1"/>
    <col min="11" max="11" width="11.125" style="124"/>
    <col min="12" max="12" width="10.125" style="124"/>
    <col min="13" max="14" width="9" style="124" customWidth="1"/>
    <col min="15" max="15" width="12.6833333333333" style="124" customWidth="1"/>
    <col min="16" max="16" width="9" style="124" customWidth="1"/>
    <col min="17" max="17" width="17.875" style="124" customWidth="1"/>
    <col min="18" max="18" width="9" style="124" customWidth="1"/>
    <col min="19" max="19" width="18.75" style="124" customWidth="1"/>
    <col min="20" max="20" width="10.375" style="124"/>
    <col min="21" max="16384" width="9" style="124"/>
  </cols>
  <sheetData>
    <row r="1" ht="40" customHeight="1" spans="1:19">
      <c r="A1" s="125" t="s">
        <v>0</v>
      </c>
      <c r="B1" s="126"/>
      <c r="C1" s="126"/>
      <c r="D1" s="126"/>
      <c r="E1" s="126"/>
      <c r="F1" s="126"/>
      <c r="G1" s="126"/>
      <c r="H1" s="126"/>
      <c r="I1" s="126"/>
      <c r="J1" s="126"/>
      <c r="K1" s="126"/>
      <c r="L1" s="126"/>
      <c r="M1" s="126"/>
      <c r="N1" s="126"/>
      <c r="O1" s="126"/>
      <c r="P1" s="126"/>
      <c r="Q1" s="126"/>
      <c r="R1" s="126"/>
      <c r="S1" s="145"/>
    </row>
    <row r="2" ht="15.75" spans="1:19">
      <c r="A2" s="127" t="s">
        <v>1</v>
      </c>
      <c r="B2" s="128" t="s">
        <v>2</v>
      </c>
      <c r="C2" s="129"/>
      <c r="D2" s="129"/>
      <c r="E2" s="129"/>
      <c r="F2" s="129"/>
      <c r="G2" s="129"/>
      <c r="H2" s="129"/>
      <c r="I2" s="129"/>
      <c r="J2" s="129"/>
      <c r="K2" s="129"/>
      <c r="L2" s="129"/>
      <c r="M2" s="136" t="s">
        <v>3</v>
      </c>
      <c r="N2" s="137" t="s">
        <v>4</v>
      </c>
      <c r="O2" s="127" t="s">
        <v>5</v>
      </c>
      <c r="P2" s="130"/>
      <c r="Q2" s="146"/>
      <c r="R2" s="127" t="s">
        <v>6</v>
      </c>
      <c r="S2" s="127" t="s">
        <v>7</v>
      </c>
    </row>
    <row r="3" ht="15.75" spans="1:19">
      <c r="A3" s="130"/>
      <c r="B3" s="131" t="s">
        <v>8</v>
      </c>
      <c r="C3" s="127" t="s">
        <v>9</v>
      </c>
      <c r="D3" s="127" t="s">
        <v>10</v>
      </c>
      <c r="E3" s="127" t="s">
        <v>11</v>
      </c>
      <c r="F3" s="127" t="s">
        <v>12</v>
      </c>
      <c r="G3" s="132" t="s">
        <v>13</v>
      </c>
      <c r="H3" s="133"/>
      <c r="I3" s="127" t="s">
        <v>14</v>
      </c>
      <c r="J3" s="127" t="s">
        <v>15</v>
      </c>
      <c r="K3" s="127" t="s">
        <v>16</v>
      </c>
      <c r="L3" s="138"/>
      <c r="M3" s="139"/>
      <c r="N3" s="46"/>
      <c r="O3" s="140" t="s">
        <v>17</v>
      </c>
      <c r="P3" s="140" t="s">
        <v>18</v>
      </c>
      <c r="Q3" s="127"/>
      <c r="R3" s="130"/>
      <c r="S3" s="127"/>
    </row>
    <row r="4" ht="120" customHeight="1" spans="1:19">
      <c r="A4" s="130"/>
      <c r="B4" s="133"/>
      <c r="C4" s="130"/>
      <c r="D4" s="130"/>
      <c r="E4" s="130"/>
      <c r="F4" s="130"/>
      <c r="G4" s="131" t="s">
        <v>19</v>
      </c>
      <c r="H4" s="127" t="s">
        <v>20</v>
      </c>
      <c r="I4" s="130"/>
      <c r="J4" s="130"/>
      <c r="K4" s="127" t="s">
        <v>21</v>
      </c>
      <c r="L4" s="138" t="s">
        <v>22</v>
      </c>
      <c r="M4" s="141"/>
      <c r="N4" s="46"/>
      <c r="O4" s="142"/>
      <c r="P4" s="142"/>
      <c r="Q4" s="147" t="s">
        <v>23</v>
      </c>
      <c r="R4" s="130"/>
      <c r="S4" s="127"/>
    </row>
    <row r="5" ht="44" customHeight="1" spans="1:19">
      <c r="A5" s="43" t="s">
        <v>24</v>
      </c>
      <c r="B5" s="46"/>
      <c r="C5" s="134"/>
      <c r="D5" s="46"/>
      <c r="E5" s="135"/>
      <c r="F5" s="135"/>
      <c r="G5" s="135"/>
      <c r="H5" s="135"/>
      <c r="I5" s="134"/>
      <c r="J5" s="46"/>
      <c r="K5" s="46">
        <f>SUBTOTAL(9,K6:K577)</f>
        <v>150735.285052</v>
      </c>
      <c r="L5" s="46">
        <f>SUBTOTAL(9,L6:L577)</f>
        <v>64913.229</v>
      </c>
      <c r="M5" s="46"/>
      <c r="N5" s="46"/>
      <c r="O5" s="46">
        <f>SUBTOTAL(9,O6:O577)</f>
        <v>44151.507684</v>
      </c>
      <c r="P5" s="143">
        <f t="shared" ref="P5:P68" si="0">O5/L5</f>
        <v>0.680161938701278</v>
      </c>
      <c r="Q5" s="46"/>
      <c r="R5" s="148"/>
      <c r="S5" s="84"/>
    </row>
    <row r="6" ht="42" spans="1:19">
      <c r="A6" s="46">
        <v>1</v>
      </c>
      <c r="B6" s="43" t="s">
        <v>25</v>
      </c>
      <c r="C6" s="46" t="s">
        <v>26</v>
      </c>
      <c r="D6" s="43" t="s">
        <v>27</v>
      </c>
      <c r="E6" s="43" t="s">
        <v>28</v>
      </c>
      <c r="F6" s="43" t="s">
        <v>28</v>
      </c>
      <c r="G6" s="46"/>
      <c r="H6" s="46"/>
      <c r="I6" s="120" t="s">
        <v>29</v>
      </c>
      <c r="J6" s="46" t="s">
        <v>30</v>
      </c>
      <c r="K6" s="46">
        <f>L6</f>
        <v>435</v>
      </c>
      <c r="L6" s="51">
        <v>435</v>
      </c>
      <c r="M6" s="43" t="s">
        <v>31</v>
      </c>
      <c r="N6" s="43" t="s">
        <v>32</v>
      </c>
      <c r="O6" s="51">
        <v>290.132656</v>
      </c>
      <c r="P6" s="143">
        <f t="shared" si="0"/>
        <v>0.666971622988506</v>
      </c>
      <c r="Q6" s="43" t="s">
        <v>33</v>
      </c>
      <c r="R6" s="43"/>
      <c r="S6" s="149" t="s">
        <v>34</v>
      </c>
    </row>
    <row r="7" ht="42" spans="1:19">
      <c r="A7" s="92">
        <v>2</v>
      </c>
      <c r="B7" s="93" t="s">
        <v>35</v>
      </c>
      <c r="C7" s="92" t="s">
        <v>36</v>
      </c>
      <c r="D7" s="93" t="s">
        <v>27</v>
      </c>
      <c r="E7" s="93" t="s">
        <v>28</v>
      </c>
      <c r="F7" s="93" t="s">
        <v>28</v>
      </c>
      <c r="G7" s="93"/>
      <c r="H7" s="93"/>
      <c r="I7" s="93" t="s">
        <v>37</v>
      </c>
      <c r="J7" s="93" t="s">
        <v>30</v>
      </c>
      <c r="K7" s="92">
        <v>1040</v>
      </c>
      <c r="L7" s="51">
        <v>420</v>
      </c>
      <c r="M7" s="43" t="s">
        <v>31</v>
      </c>
      <c r="N7" s="43" t="s">
        <v>38</v>
      </c>
      <c r="O7" s="51">
        <v>420</v>
      </c>
      <c r="P7" s="143">
        <f t="shared" si="0"/>
        <v>1</v>
      </c>
      <c r="Q7" s="93" t="s">
        <v>33</v>
      </c>
      <c r="R7" s="93"/>
      <c r="S7" s="117" t="s">
        <v>34</v>
      </c>
    </row>
    <row r="8" ht="40.5" spans="1:19">
      <c r="A8" s="72"/>
      <c r="B8" s="95"/>
      <c r="C8" s="72"/>
      <c r="D8" s="95"/>
      <c r="E8" s="95"/>
      <c r="F8" s="95"/>
      <c r="G8" s="95"/>
      <c r="H8" s="95"/>
      <c r="I8" s="95"/>
      <c r="J8" s="95"/>
      <c r="K8" s="72"/>
      <c r="L8" s="51">
        <v>173.36</v>
      </c>
      <c r="M8" s="43" t="s">
        <v>39</v>
      </c>
      <c r="N8" s="43" t="s">
        <v>38</v>
      </c>
      <c r="O8" s="51">
        <v>173.36</v>
      </c>
      <c r="P8" s="143">
        <f t="shared" si="0"/>
        <v>1</v>
      </c>
      <c r="Q8" s="95"/>
      <c r="R8" s="95"/>
      <c r="S8" s="117" t="s">
        <v>34</v>
      </c>
    </row>
    <row r="9" ht="40.5" spans="1:19">
      <c r="A9" s="72"/>
      <c r="B9" s="95"/>
      <c r="C9" s="72"/>
      <c r="D9" s="95"/>
      <c r="E9" s="95"/>
      <c r="F9" s="95"/>
      <c r="G9" s="95"/>
      <c r="H9" s="95"/>
      <c r="I9" s="95"/>
      <c r="J9" s="95"/>
      <c r="K9" s="72"/>
      <c r="L9" s="51">
        <v>5</v>
      </c>
      <c r="M9" s="43" t="s">
        <v>40</v>
      </c>
      <c r="N9" s="43" t="s">
        <v>38</v>
      </c>
      <c r="O9" s="51">
        <v>4.6</v>
      </c>
      <c r="P9" s="143">
        <f t="shared" si="0"/>
        <v>0.92</v>
      </c>
      <c r="Q9" s="95"/>
      <c r="R9" s="95"/>
      <c r="S9" s="117" t="s">
        <v>34</v>
      </c>
    </row>
    <row r="10" ht="40.5" spans="1:19">
      <c r="A10" s="72"/>
      <c r="B10" s="95"/>
      <c r="C10" s="72"/>
      <c r="D10" s="95"/>
      <c r="E10" s="95"/>
      <c r="F10" s="95"/>
      <c r="G10" s="95"/>
      <c r="H10" s="95"/>
      <c r="I10" s="95"/>
      <c r="J10" s="95"/>
      <c r="K10" s="72"/>
      <c r="L10" s="51">
        <v>370</v>
      </c>
      <c r="M10" s="43" t="s">
        <v>41</v>
      </c>
      <c r="N10" s="43" t="s">
        <v>38</v>
      </c>
      <c r="O10" s="51"/>
      <c r="P10" s="143">
        <f t="shared" si="0"/>
        <v>0</v>
      </c>
      <c r="Q10" s="95"/>
      <c r="R10" s="95"/>
      <c r="S10" s="117" t="s">
        <v>34</v>
      </c>
    </row>
    <row r="11" ht="40.5" spans="1:19">
      <c r="A11" s="58"/>
      <c r="B11" s="62"/>
      <c r="C11" s="58"/>
      <c r="D11" s="62"/>
      <c r="E11" s="62"/>
      <c r="F11" s="62"/>
      <c r="G11" s="62"/>
      <c r="H11" s="62"/>
      <c r="I11" s="62"/>
      <c r="J11" s="62"/>
      <c r="K11" s="58"/>
      <c r="L11" s="51">
        <v>71.64</v>
      </c>
      <c r="M11" s="43" t="s">
        <v>42</v>
      </c>
      <c r="N11" s="43" t="s">
        <v>38</v>
      </c>
      <c r="O11" s="51">
        <v>71.64</v>
      </c>
      <c r="P11" s="143">
        <f t="shared" si="0"/>
        <v>1</v>
      </c>
      <c r="Q11" s="62"/>
      <c r="R11" s="62"/>
      <c r="S11" s="117" t="s">
        <v>34</v>
      </c>
    </row>
    <row r="12" ht="42" spans="1:19">
      <c r="A12" s="46">
        <v>3</v>
      </c>
      <c r="B12" s="43" t="s">
        <v>43</v>
      </c>
      <c r="C12" s="43" t="s">
        <v>44</v>
      </c>
      <c r="D12" s="43" t="s">
        <v>27</v>
      </c>
      <c r="E12" s="43" t="s">
        <v>28</v>
      </c>
      <c r="F12" s="43" t="s">
        <v>28</v>
      </c>
      <c r="G12" s="46"/>
      <c r="H12" s="46"/>
      <c r="I12" s="120" t="s">
        <v>45</v>
      </c>
      <c r="J12" s="46" t="s">
        <v>30</v>
      </c>
      <c r="K12" s="46">
        <f t="shared" ref="K12:K18" si="1">L12</f>
        <v>30</v>
      </c>
      <c r="L12" s="51">
        <v>30</v>
      </c>
      <c r="M12" s="43" t="s">
        <v>46</v>
      </c>
      <c r="N12" s="43" t="s">
        <v>38</v>
      </c>
      <c r="O12" s="51">
        <v>29.996</v>
      </c>
      <c r="P12" s="143">
        <f t="shared" si="0"/>
        <v>0.999866666666667</v>
      </c>
      <c r="Q12" s="43" t="s">
        <v>47</v>
      </c>
      <c r="R12" s="46"/>
      <c r="S12" s="84"/>
    </row>
    <row r="13" ht="42" spans="1:19">
      <c r="A13" s="46">
        <v>4</v>
      </c>
      <c r="B13" s="43" t="s">
        <v>48</v>
      </c>
      <c r="C13" s="46" t="s">
        <v>49</v>
      </c>
      <c r="D13" s="43" t="s">
        <v>27</v>
      </c>
      <c r="E13" s="43" t="s">
        <v>28</v>
      </c>
      <c r="F13" s="43" t="s">
        <v>28</v>
      </c>
      <c r="G13" s="46"/>
      <c r="H13" s="46"/>
      <c r="I13" s="120" t="s">
        <v>50</v>
      </c>
      <c r="J13" s="46" t="s">
        <v>30</v>
      </c>
      <c r="K13" s="46">
        <f t="shared" si="1"/>
        <v>200</v>
      </c>
      <c r="L13" s="51">
        <v>200</v>
      </c>
      <c r="M13" s="43" t="s">
        <v>46</v>
      </c>
      <c r="N13" s="43" t="s">
        <v>38</v>
      </c>
      <c r="O13" s="51">
        <v>150</v>
      </c>
      <c r="P13" s="143">
        <f t="shared" si="0"/>
        <v>0.75</v>
      </c>
      <c r="Q13" s="43" t="s">
        <v>47</v>
      </c>
      <c r="R13" s="46"/>
      <c r="S13" s="84"/>
    </row>
    <row r="14" ht="42" spans="1:19">
      <c r="A14" s="46">
        <v>5</v>
      </c>
      <c r="B14" s="43" t="s">
        <v>48</v>
      </c>
      <c r="C14" s="46" t="s">
        <v>51</v>
      </c>
      <c r="D14" s="43" t="s">
        <v>27</v>
      </c>
      <c r="E14" s="43" t="s">
        <v>28</v>
      </c>
      <c r="F14" s="43" t="s">
        <v>28</v>
      </c>
      <c r="G14" s="46"/>
      <c r="H14" s="46"/>
      <c r="I14" s="120" t="s">
        <v>52</v>
      </c>
      <c r="J14" s="46" t="s">
        <v>30</v>
      </c>
      <c r="K14" s="46">
        <f t="shared" si="1"/>
        <v>82.4</v>
      </c>
      <c r="L14" s="51">
        <v>82.4</v>
      </c>
      <c r="M14" s="43" t="s">
        <v>46</v>
      </c>
      <c r="N14" s="43" t="s">
        <v>38</v>
      </c>
      <c r="O14" s="51">
        <v>76.74</v>
      </c>
      <c r="P14" s="143">
        <f t="shared" si="0"/>
        <v>0.93131067961165</v>
      </c>
      <c r="Q14" s="43" t="s">
        <v>47</v>
      </c>
      <c r="R14" s="43"/>
      <c r="S14" s="84"/>
    </row>
    <row r="15" ht="42" spans="1:19">
      <c r="A15" s="46">
        <v>6</v>
      </c>
      <c r="B15" s="43" t="s">
        <v>48</v>
      </c>
      <c r="C15" s="46" t="s">
        <v>53</v>
      </c>
      <c r="D15" s="43" t="s">
        <v>27</v>
      </c>
      <c r="E15" s="43" t="s">
        <v>28</v>
      </c>
      <c r="F15" s="43" t="s">
        <v>28</v>
      </c>
      <c r="G15" s="46"/>
      <c r="H15" s="46"/>
      <c r="I15" s="120" t="s">
        <v>54</v>
      </c>
      <c r="J15" s="46" t="s">
        <v>30</v>
      </c>
      <c r="K15" s="46">
        <f t="shared" si="1"/>
        <v>30</v>
      </c>
      <c r="L15" s="51">
        <v>30</v>
      </c>
      <c r="M15" s="43" t="s">
        <v>46</v>
      </c>
      <c r="N15" s="43" t="s">
        <v>38</v>
      </c>
      <c r="O15" s="51">
        <v>13.708</v>
      </c>
      <c r="P15" s="143">
        <f t="shared" si="0"/>
        <v>0.456933333333333</v>
      </c>
      <c r="Q15" s="43" t="s">
        <v>47</v>
      </c>
      <c r="R15" s="46"/>
      <c r="S15" s="84"/>
    </row>
    <row r="16" ht="42" spans="1:19">
      <c r="A16" s="46">
        <v>7</v>
      </c>
      <c r="B16" s="43" t="s">
        <v>55</v>
      </c>
      <c r="C16" s="46" t="s">
        <v>56</v>
      </c>
      <c r="D16" s="43" t="s">
        <v>27</v>
      </c>
      <c r="E16" s="43" t="s">
        <v>28</v>
      </c>
      <c r="F16" s="43" t="s">
        <v>28</v>
      </c>
      <c r="G16" s="46"/>
      <c r="H16" s="46"/>
      <c r="I16" s="120" t="s">
        <v>57</v>
      </c>
      <c r="J16" s="46" t="s">
        <v>30</v>
      </c>
      <c r="K16" s="46">
        <f t="shared" si="1"/>
        <v>280</v>
      </c>
      <c r="L16" s="51">
        <v>280</v>
      </c>
      <c r="M16" s="43" t="s">
        <v>46</v>
      </c>
      <c r="N16" s="43" t="s">
        <v>38</v>
      </c>
      <c r="O16" s="51">
        <v>269.585</v>
      </c>
      <c r="P16" s="143">
        <f t="shared" si="0"/>
        <v>0.962803571428571</v>
      </c>
      <c r="Q16" s="43" t="s">
        <v>47</v>
      </c>
      <c r="R16" s="43"/>
      <c r="S16" s="84"/>
    </row>
    <row r="17" ht="54" spans="1:19">
      <c r="A17" s="46">
        <v>8</v>
      </c>
      <c r="B17" s="43" t="s">
        <v>55</v>
      </c>
      <c r="C17" s="46" t="s">
        <v>58</v>
      </c>
      <c r="D17" s="43" t="s">
        <v>27</v>
      </c>
      <c r="E17" s="43" t="s">
        <v>28</v>
      </c>
      <c r="F17" s="43" t="s">
        <v>28</v>
      </c>
      <c r="G17" s="46"/>
      <c r="H17" s="46"/>
      <c r="I17" s="120" t="s">
        <v>59</v>
      </c>
      <c r="J17" s="46" t="s">
        <v>30</v>
      </c>
      <c r="K17" s="46">
        <f t="shared" si="1"/>
        <v>370</v>
      </c>
      <c r="L17" s="51">
        <v>370</v>
      </c>
      <c r="M17" s="43" t="s">
        <v>46</v>
      </c>
      <c r="N17" s="43" t="s">
        <v>38</v>
      </c>
      <c r="O17" s="51">
        <v>367.7929</v>
      </c>
      <c r="P17" s="143">
        <f t="shared" si="0"/>
        <v>0.994034864864865</v>
      </c>
      <c r="Q17" s="43" t="s">
        <v>47</v>
      </c>
      <c r="R17" s="43"/>
      <c r="S17" s="84"/>
    </row>
    <row r="18" ht="42" spans="1:19">
      <c r="A18" s="46">
        <v>9</v>
      </c>
      <c r="B18" s="43" t="s">
        <v>48</v>
      </c>
      <c r="C18" s="46" t="s">
        <v>60</v>
      </c>
      <c r="D18" s="43" t="s">
        <v>27</v>
      </c>
      <c r="E18" s="43" t="s">
        <v>28</v>
      </c>
      <c r="F18" s="43" t="s">
        <v>28</v>
      </c>
      <c r="G18" s="46"/>
      <c r="H18" s="46"/>
      <c r="I18" s="120" t="s">
        <v>61</v>
      </c>
      <c r="J18" s="46" t="s">
        <v>30</v>
      </c>
      <c r="K18" s="46">
        <f t="shared" si="1"/>
        <v>100</v>
      </c>
      <c r="L18" s="51">
        <v>100</v>
      </c>
      <c r="M18" s="43" t="s">
        <v>46</v>
      </c>
      <c r="N18" s="43" t="s">
        <v>38</v>
      </c>
      <c r="O18" s="51">
        <v>100</v>
      </c>
      <c r="P18" s="143">
        <f t="shared" si="0"/>
        <v>1</v>
      </c>
      <c r="Q18" s="43" t="s">
        <v>47</v>
      </c>
      <c r="R18" s="46"/>
      <c r="S18" s="84"/>
    </row>
    <row r="19" ht="42" spans="1:19">
      <c r="A19" s="92">
        <v>10</v>
      </c>
      <c r="B19" s="43" t="s">
        <v>62</v>
      </c>
      <c r="C19" s="43" t="s">
        <v>62</v>
      </c>
      <c r="D19" s="43" t="s">
        <v>27</v>
      </c>
      <c r="E19" s="43" t="s">
        <v>28</v>
      </c>
      <c r="F19" s="43" t="s">
        <v>28</v>
      </c>
      <c r="G19" s="46"/>
      <c r="H19" s="46"/>
      <c r="I19" s="120" t="s">
        <v>62</v>
      </c>
      <c r="J19" s="46" t="s">
        <v>30</v>
      </c>
      <c r="K19" s="46">
        <v>158.44</v>
      </c>
      <c r="L19" s="51">
        <v>101.56</v>
      </c>
      <c r="M19" s="43" t="s">
        <v>31</v>
      </c>
      <c r="N19" s="43" t="s">
        <v>38</v>
      </c>
      <c r="O19" s="51">
        <v>97.8268</v>
      </c>
      <c r="P19" s="143">
        <f t="shared" si="0"/>
        <v>0.963241433635289</v>
      </c>
      <c r="Q19" s="43" t="s">
        <v>47</v>
      </c>
      <c r="R19" s="46"/>
      <c r="S19" s="84"/>
    </row>
    <row r="20" ht="40.5" spans="1:19">
      <c r="A20" s="72"/>
      <c r="B20" s="46"/>
      <c r="C20" s="46"/>
      <c r="D20" s="46"/>
      <c r="E20" s="46"/>
      <c r="F20" s="46"/>
      <c r="G20" s="46"/>
      <c r="H20" s="46"/>
      <c r="I20" s="144"/>
      <c r="J20" s="46"/>
      <c r="K20" s="46"/>
      <c r="L20" s="51">
        <v>8.36</v>
      </c>
      <c r="M20" s="43" t="s">
        <v>63</v>
      </c>
      <c r="N20" s="43" t="s">
        <v>38</v>
      </c>
      <c r="O20" s="51"/>
      <c r="P20" s="143">
        <f t="shared" si="0"/>
        <v>0</v>
      </c>
      <c r="Q20" s="46"/>
      <c r="R20" s="46"/>
      <c r="S20" s="84"/>
    </row>
    <row r="21" ht="40.5" spans="1:19">
      <c r="A21" s="72"/>
      <c r="B21" s="46"/>
      <c r="C21" s="46"/>
      <c r="D21" s="46"/>
      <c r="E21" s="46"/>
      <c r="F21" s="46"/>
      <c r="G21" s="46"/>
      <c r="H21" s="46"/>
      <c r="I21" s="144"/>
      <c r="J21" s="46"/>
      <c r="K21" s="46"/>
      <c r="L21" s="51">
        <v>15</v>
      </c>
      <c r="M21" s="43" t="s">
        <v>41</v>
      </c>
      <c r="N21" s="43" t="s">
        <v>38</v>
      </c>
      <c r="O21" s="51"/>
      <c r="P21" s="143">
        <f t="shared" si="0"/>
        <v>0</v>
      </c>
      <c r="Q21" s="46"/>
      <c r="R21" s="46"/>
      <c r="S21" s="84"/>
    </row>
    <row r="22" ht="42" spans="1:19">
      <c r="A22" s="58"/>
      <c r="B22" s="46"/>
      <c r="C22" s="46"/>
      <c r="D22" s="46"/>
      <c r="E22" s="43"/>
      <c r="F22" s="43"/>
      <c r="G22" s="46"/>
      <c r="H22" s="46"/>
      <c r="I22" s="144"/>
      <c r="J22" s="46"/>
      <c r="K22" s="46"/>
      <c r="L22" s="51">
        <v>33.52</v>
      </c>
      <c r="M22" s="43" t="s">
        <v>46</v>
      </c>
      <c r="N22" s="43" t="s">
        <v>38</v>
      </c>
      <c r="O22" s="51">
        <v>14.629695</v>
      </c>
      <c r="P22" s="143">
        <f t="shared" si="0"/>
        <v>0.436446748210024</v>
      </c>
      <c r="Q22" s="46"/>
      <c r="R22" s="46"/>
      <c r="S22" s="84"/>
    </row>
    <row r="23" ht="42" spans="1:19">
      <c r="A23" s="46">
        <v>11</v>
      </c>
      <c r="B23" s="47" t="s">
        <v>64</v>
      </c>
      <c r="C23" s="47" t="s">
        <v>65</v>
      </c>
      <c r="D23" s="47" t="s">
        <v>66</v>
      </c>
      <c r="E23" s="47" t="s">
        <v>28</v>
      </c>
      <c r="F23" s="47" t="s">
        <v>67</v>
      </c>
      <c r="G23" s="47" t="s">
        <v>68</v>
      </c>
      <c r="H23" s="46"/>
      <c r="I23" s="144">
        <v>67</v>
      </c>
      <c r="J23" s="46" t="s">
        <v>30</v>
      </c>
      <c r="K23" s="46">
        <v>20.1</v>
      </c>
      <c r="L23" s="51">
        <v>20.1</v>
      </c>
      <c r="M23" s="47" t="s">
        <v>69</v>
      </c>
      <c r="N23" s="47" t="s">
        <v>70</v>
      </c>
      <c r="O23" s="51">
        <v>20.1</v>
      </c>
      <c r="P23" s="143">
        <f t="shared" si="0"/>
        <v>1</v>
      </c>
      <c r="Q23" s="47" t="s">
        <v>47</v>
      </c>
      <c r="R23" s="47"/>
      <c r="S23" s="84"/>
    </row>
    <row r="24" ht="42" spans="1:19">
      <c r="A24" s="46">
        <v>12</v>
      </c>
      <c r="B24" s="43" t="s">
        <v>64</v>
      </c>
      <c r="C24" s="43" t="s">
        <v>71</v>
      </c>
      <c r="D24" s="43" t="s">
        <v>66</v>
      </c>
      <c r="E24" s="43" t="s">
        <v>28</v>
      </c>
      <c r="F24" s="43" t="s">
        <v>72</v>
      </c>
      <c r="G24" s="43" t="s">
        <v>73</v>
      </c>
      <c r="H24" s="46"/>
      <c r="I24" s="144">
        <v>20</v>
      </c>
      <c r="J24" s="46" t="s">
        <v>30</v>
      </c>
      <c r="K24" s="46">
        <f t="shared" ref="K24:K30" si="2">L24</f>
        <v>6</v>
      </c>
      <c r="L24" s="51">
        <v>6</v>
      </c>
      <c r="M24" s="43" t="s">
        <v>69</v>
      </c>
      <c r="N24" s="43" t="s">
        <v>70</v>
      </c>
      <c r="O24" s="51"/>
      <c r="P24" s="143">
        <f t="shared" si="0"/>
        <v>0</v>
      </c>
      <c r="Q24" s="47" t="s">
        <v>33</v>
      </c>
      <c r="R24" s="46"/>
      <c r="S24" s="117" t="s">
        <v>34</v>
      </c>
    </row>
    <row r="25" ht="42" spans="1:19">
      <c r="A25" s="46">
        <v>13</v>
      </c>
      <c r="B25" s="43" t="s">
        <v>64</v>
      </c>
      <c r="C25" s="43" t="s">
        <v>74</v>
      </c>
      <c r="D25" s="43" t="s">
        <v>66</v>
      </c>
      <c r="E25" s="43" t="s">
        <v>28</v>
      </c>
      <c r="F25" s="43" t="s">
        <v>75</v>
      </c>
      <c r="G25" s="43" t="s">
        <v>76</v>
      </c>
      <c r="H25" s="46"/>
      <c r="I25" s="144">
        <v>20</v>
      </c>
      <c r="J25" s="46" t="s">
        <v>30</v>
      </c>
      <c r="K25" s="46">
        <f t="shared" si="2"/>
        <v>6</v>
      </c>
      <c r="L25" s="51">
        <v>6</v>
      </c>
      <c r="M25" s="43" t="s">
        <v>69</v>
      </c>
      <c r="N25" s="43" t="s">
        <v>70</v>
      </c>
      <c r="O25" s="51"/>
      <c r="P25" s="143">
        <f t="shared" si="0"/>
        <v>0</v>
      </c>
      <c r="Q25" s="47" t="s">
        <v>33</v>
      </c>
      <c r="R25" s="51"/>
      <c r="S25" s="117" t="s">
        <v>34</v>
      </c>
    </row>
    <row r="26" ht="42" spans="1:19">
      <c r="A26" s="46">
        <v>14</v>
      </c>
      <c r="B26" s="43" t="s">
        <v>64</v>
      </c>
      <c r="C26" s="43" t="s">
        <v>77</v>
      </c>
      <c r="D26" s="43" t="s">
        <v>66</v>
      </c>
      <c r="E26" s="43" t="s">
        <v>28</v>
      </c>
      <c r="F26" s="43" t="s">
        <v>78</v>
      </c>
      <c r="G26" s="43" t="s">
        <v>79</v>
      </c>
      <c r="H26" s="46"/>
      <c r="I26" s="144">
        <v>1</v>
      </c>
      <c r="J26" s="46" t="s">
        <v>30</v>
      </c>
      <c r="K26" s="46">
        <f t="shared" si="2"/>
        <v>0.3</v>
      </c>
      <c r="L26" s="51">
        <v>0.3</v>
      </c>
      <c r="M26" s="43" t="s">
        <v>69</v>
      </c>
      <c r="N26" s="43" t="s">
        <v>70</v>
      </c>
      <c r="O26" s="51"/>
      <c r="P26" s="143">
        <f t="shared" si="0"/>
        <v>0</v>
      </c>
      <c r="Q26" s="47" t="s">
        <v>33</v>
      </c>
      <c r="R26" s="51"/>
      <c r="S26" s="117" t="s">
        <v>34</v>
      </c>
    </row>
    <row r="27" ht="42" spans="1:19">
      <c r="A27" s="46">
        <v>15</v>
      </c>
      <c r="B27" s="43" t="s">
        <v>64</v>
      </c>
      <c r="C27" s="43" t="s">
        <v>80</v>
      </c>
      <c r="D27" s="43" t="s">
        <v>66</v>
      </c>
      <c r="E27" s="43" t="s">
        <v>28</v>
      </c>
      <c r="F27" s="43" t="s">
        <v>81</v>
      </c>
      <c r="G27" s="43" t="s">
        <v>82</v>
      </c>
      <c r="H27" s="46"/>
      <c r="I27" s="144">
        <v>12</v>
      </c>
      <c r="J27" s="46" t="s">
        <v>30</v>
      </c>
      <c r="K27" s="46">
        <f t="shared" si="2"/>
        <v>3.6</v>
      </c>
      <c r="L27" s="51">
        <v>3.6</v>
      </c>
      <c r="M27" s="43" t="s">
        <v>69</v>
      </c>
      <c r="N27" s="43" t="s">
        <v>70</v>
      </c>
      <c r="O27" s="51"/>
      <c r="P27" s="143">
        <f t="shared" si="0"/>
        <v>0</v>
      </c>
      <c r="Q27" s="47" t="s">
        <v>33</v>
      </c>
      <c r="R27" s="46"/>
      <c r="S27" s="117" t="s">
        <v>34</v>
      </c>
    </row>
    <row r="28" ht="42" spans="1:19">
      <c r="A28" s="46">
        <v>16</v>
      </c>
      <c r="B28" s="43" t="s">
        <v>64</v>
      </c>
      <c r="C28" s="43" t="s">
        <v>83</v>
      </c>
      <c r="D28" s="43" t="s">
        <v>66</v>
      </c>
      <c r="E28" s="43" t="s">
        <v>28</v>
      </c>
      <c r="F28" s="43" t="s">
        <v>84</v>
      </c>
      <c r="G28" s="43" t="s">
        <v>85</v>
      </c>
      <c r="H28" s="46"/>
      <c r="I28" s="144">
        <v>15</v>
      </c>
      <c r="J28" s="46" t="s">
        <v>30</v>
      </c>
      <c r="K28" s="46">
        <f t="shared" si="2"/>
        <v>4.5</v>
      </c>
      <c r="L28" s="51">
        <v>4.5</v>
      </c>
      <c r="M28" s="43" t="s">
        <v>69</v>
      </c>
      <c r="N28" s="43" t="s">
        <v>70</v>
      </c>
      <c r="O28" s="51"/>
      <c r="P28" s="143">
        <f t="shared" si="0"/>
        <v>0</v>
      </c>
      <c r="Q28" s="47" t="s">
        <v>47</v>
      </c>
      <c r="R28" s="51"/>
      <c r="S28" s="84"/>
    </row>
    <row r="29" ht="42" spans="1:19">
      <c r="A29" s="46">
        <v>17</v>
      </c>
      <c r="B29" s="43" t="s">
        <v>64</v>
      </c>
      <c r="C29" s="43" t="s">
        <v>86</v>
      </c>
      <c r="D29" s="43" t="s">
        <v>66</v>
      </c>
      <c r="E29" s="43" t="s">
        <v>28</v>
      </c>
      <c r="F29" s="43" t="s">
        <v>87</v>
      </c>
      <c r="G29" s="43" t="s">
        <v>88</v>
      </c>
      <c r="H29" s="46"/>
      <c r="I29" s="144">
        <v>20</v>
      </c>
      <c r="J29" s="46" t="s">
        <v>30</v>
      </c>
      <c r="K29" s="46">
        <f t="shared" si="2"/>
        <v>6</v>
      </c>
      <c r="L29" s="51">
        <v>6</v>
      </c>
      <c r="M29" s="43" t="s">
        <v>69</v>
      </c>
      <c r="N29" s="43" t="s">
        <v>70</v>
      </c>
      <c r="O29" s="51"/>
      <c r="P29" s="143">
        <f t="shared" si="0"/>
        <v>0</v>
      </c>
      <c r="Q29" s="47" t="s">
        <v>33</v>
      </c>
      <c r="R29" s="51"/>
      <c r="S29" s="117" t="s">
        <v>34</v>
      </c>
    </row>
    <row r="30" ht="42" spans="1:19">
      <c r="A30" s="46">
        <v>18</v>
      </c>
      <c r="B30" s="43" t="s">
        <v>64</v>
      </c>
      <c r="C30" s="43" t="s">
        <v>89</v>
      </c>
      <c r="D30" s="43" t="s">
        <v>66</v>
      </c>
      <c r="E30" s="43" t="s">
        <v>28</v>
      </c>
      <c r="F30" s="43" t="s">
        <v>90</v>
      </c>
      <c r="G30" s="43" t="s">
        <v>91</v>
      </c>
      <c r="H30" s="46"/>
      <c r="I30" s="144">
        <v>10</v>
      </c>
      <c r="J30" s="46" t="s">
        <v>30</v>
      </c>
      <c r="K30" s="46">
        <f t="shared" si="2"/>
        <v>3</v>
      </c>
      <c r="L30" s="51">
        <v>3</v>
      </c>
      <c r="M30" s="43" t="s">
        <v>69</v>
      </c>
      <c r="N30" s="43" t="s">
        <v>70</v>
      </c>
      <c r="O30" s="51">
        <v>3</v>
      </c>
      <c r="P30" s="143">
        <f t="shared" si="0"/>
        <v>1</v>
      </c>
      <c r="Q30" s="47" t="s">
        <v>47</v>
      </c>
      <c r="R30" s="51"/>
      <c r="S30" s="84"/>
    </row>
    <row r="31" ht="42" spans="1:19">
      <c r="A31" s="46">
        <v>19</v>
      </c>
      <c r="B31" s="43" t="s">
        <v>64</v>
      </c>
      <c r="C31" s="43" t="s">
        <v>92</v>
      </c>
      <c r="D31" s="43" t="s">
        <v>66</v>
      </c>
      <c r="E31" s="43" t="s">
        <v>28</v>
      </c>
      <c r="F31" s="43" t="s">
        <v>93</v>
      </c>
      <c r="G31" s="43" t="s">
        <v>94</v>
      </c>
      <c r="H31" s="46"/>
      <c r="I31" s="144">
        <v>535</v>
      </c>
      <c r="J31" s="46" t="s">
        <v>30</v>
      </c>
      <c r="K31" s="46">
        <v>160.5</v>
      </c>
      <c r="L31" s="51">
        <v>160.5</v>
      </c>
      <c r="M31" s="43" t="s">
        <v>69</v>
      </c>
      <c r="N31" s="43" t="s">
        <v>70</v>
      </c>
      <c r="O31" s="51">
        <v>160.5</v>
      </c>
      <c r="P31" s="143">
        <f t="shared" si="0"/>
        <v>1</v>
      </c>
      <c r="Q31" s="47" t="s">
        <v>47</v>
      </c>
      <c r="R31" s="46"/>
      <c r="S31" s="85"/>
    </row>
    <row r="32" ht="42" spans="1:19">
      <c r="A32" s="46">
        <v>20</v>
      </c>
      <c r="B32" s="43" t="s">
        <v>64</v>
      </c>
      <c r="C32" s="43" t="s">
        <v>95</v>
      </c>
      <c r="D32" s="43" t="s">
        <v>66</v>
      </c>
      <c r="E32" s="43" t="s">
        <v>28</v>
      </c>
      <c r="F32" s="43" t="s">
        <v>96</v>
      </c>
      <c r="G32" s="43" t="s">
        <v>97</v>
      </c>
      <c r="H32" s="46"/>
      <c r="I32" s="144">
        <v>35</v>
      </c>
      <c r="J32" s="46" t="s">
        <v>30</v>
      </c>
      <c r="K32" s="46">
        <f t="shared" ref="K32:K88" si="3">L32</f>
        <v>10.5</v>
      </c>
      <c r="L32" s="51">
        <v>10.5</v>
      </c>
      <c r="M32" s="43" t="s">
        <v>69</v>
      </c>
      <c r="N32" s="43" t="s">
        <v>70</v>
      </c>
      <c r="O32" s="51"/>
      <c r="P32" s="143">
        <f t="shared" si="0"/>
        <v>0</v>
      </c>
      <c r="Q32" s="47" t="s">
        <v>33</v>
      </c>
      <c r="R32" s="46"/>
      <c r="S32" s="117" t="s">
        <v>34</v>
      </c>
    </row>
    <row r="33" ht="42" spans="1:19">
      <c r="A33" s="46">
        <v>21</v>
      </c>
      <c r="B33" s="43" t="s">
        <v>64</v>
      </c>
      <c r="C33" s="43" t="s">
        <v>98</v>
      </c>
      <c r="D33" s="43" t="s">
        <v>66</v>
      </c>
      <c r="E33" s="43" t="s">
        <v>28</v>
      </c>
      <c r="F33" s="43" t="s">
        <v>99</v>
      </c>
      <c r="G33" s="43" t="s">
        <v>100</v>
      </c>
      <c r="H33" s="46"/>
      <c r="I33" s="144">
        <v>20</v>
      </c>
      <c r="J33" s="46" t="s">
        <v>30</v>
      </c>
      <c r="K33" s="46">
        <f t="shared" si="3"/>
        <v>6</v>
      </c>
      <c r="L33" s="51">
        <v>6</v>
      </c>
      <c r="M33" s="43" t="s">
        <v>69</v>
      </c>
      <c r="N33" s="43" t="s">
        <v>70</v>
      </c>
      <c r="O33" s="51"/>
      <c r="P33" s="143">
        <f t="shared" si="0"/>
        <v>0</v>
      </c>
      <c r="Q33" s="47" t="s">
        <v>33</v>
      </c>
      <c r="R33" s="46"/>
      <c r="S33" s="117" t="s">
        <v>34</v>
      </c>
    </row>
    <row r="34" ht="42" spans="1:19">
      <c r="A34" s="46">
        <v>22</v>
      </c>
      <c r="B34" s="43" t="s">
        <v>64</v>
      </c>
      <c r="C34" s="43" t="s">
        <v>101</v>
      </c>
      <c r="D34" s="43" t="s">
        <v>66</v>
      </c>
      <c r="E34" s="43" t="s">
        <v>28</v>
      </c>
      <c r="F34" s="43" t="s">
        <v>102</v>
      </c>
      <c r="G34" s="43" t="s">
        <v>103</v>
      </c>
      <c r="H34" s="46"/>
      <c r="I34" s="144">
        <v>10</v>
      </c>
      <c r="J34" s="46" t="s">
        <v>30</v>
      </c>
      <c r="K34" s="46">
        <f t="shared" si="3"/>
        <v>3</v>
      </c>
      <c r="L34" s="51">
        <v>3</v>
      </c>
      <c r="M34" s="43" t="s">
        <v>69</v>
      </c>
      <c r="N34" s="43" t="s">
        <v>70</v>
      </c>
      <c r="O34" s="51">
        <v>0.9</v>
      </c>
      <c r="P34" s="143">
        <f t="shared" si="0"/>
        <v>0.3</v>
      </c>
      <c r="Q34" s="47" t="s">
        <v>33</v>
      </c>
      <c r="R34" s="51"/>
      <c r="S34" s="117" t="s">
        <v>34</v>
      </c>
    </row>
    <row r="35" ht="42" spans="1:19">
      <c r="A35" s="46">
        <v>23</v>
      </c>
      <c r="B35" s="43" t="s">
        <v>64</v>
      </c>
      <c r="C35" s="43" t="s">
        <v>104</v>
      </c>
      <c r="D35" s="43" t="s">
        <v>66</v>
      </c>
      <c r="E35" s="43" t="s">
        <v>28</v>
      </c>
      <c r="F35" s="43" t="s">
        <v>105</v>
      </c>
      <c r="G35" s="43" t="s">
        <v>106</v>
      </c>
      <c r="H35" s="46"/>
      <c r="I35" s="144">
        <v>10</v>
      </c>
      <c r="J35" s="46" t="s">
        <v>30</v>
      </c>
      <c r="K35" s="46">
        <f t="shared" si="3"/>
        <v>3</v>
      </c>
      <c r="L35" s="51">
        <v>3</v>
      </c>
      <c r="M35" s="43" t="s">
        <v>69</v>
      </c>
      <c r="N35" s="43" t="s">
        <v>70</v>
      </c>
      <c r="O35" s="51"/>
      <c r="P35" s="143">
        <f t="shared" si="0"/>
        <v>0</v>
      </c>
      <c r="Q35" s="47" t="s">
        <v>33</v>
      </c>
      <c r="R35" s="52"/>
      <c r="S35" s="117" t="s">
        <v>34</v>
      </c>
    </row>
    <row r="36" ht="42" spans="1:19">
      <c r="A36" s="46">
        <v>24</v>
      </c>
      <c r="B36" s="43" t="s">
        <v>64</v>
      </c>
      <c r="C36" s="43" t="s">
        <v>107</v>
      </c>
      <c r="D36" s="43" t="s">
        <v>66</v>
      </c>
      <c r="E36" s="43" t="s">
        <v>28</v>
      </c>
      <c r="F36" s="43" t="s">
        <v>108</v>
      </c>
      <c r="G36" s="43" t="s">
        <v>109</v>
      </c>
      <c r="H36" s="46"/>
      <c r="I36" s="144">
        <v>15</v>
      </c>
      <c r="J36" s="46" t="s">
        <v>30</v>
      </c>
      <c r="K36" s="46">
        <f t="shared" si="3"/>
        <v>4.5</v>
      </c>
      <c r="L36" s="51">
        <v>4.5</v>
      </c>
      <c r="M36" s="43" t="s">
        <v>69</v>
      </c>
      <c r="N36" s="43" t="s">
        <v>70</v>
      </c>
      <c r="O36" s="51"/>
      <c r="P36" s="143">
        <f t="shared" si="0"/>
        <v>0</v>
      </c>
      <c r="Q36" s="47" t="s">
        <v>33</v>
      </c>
      <c r="R36" s="52"/>
      <c r="S36" s="117" t="s">
        <v>34</v>
      </c>
    </row>
    <row r="37" ht="42" spans="1:19">
      <c r="A37" s="46">
        <v>25</v>
      </c>
      <c r="B37" s="43" t="s">
        <v>64</v>
      </c>
      <c r="C37" s="43" t="s">
        <v>110</v>
      </c>
      <c r="D37" s="43" t="s">
        <v>66</v>
      </c>
      <c r="E37" s="43" t="s">
        <v>28</v>
      </c>
      <c r="F37" s="43" t="s">
        <v>111</v>
      </c>
      <c r="G37" s="43" t="s">
        <v>112</v>
      </c>
      <c r="H37" s="46"/>
      <c r="I37" s="144">
        <v>20</v>
      </c>
      <c r="J37" s="46" t="s">
        <v>30</v>
      </c>
      <c r="K37" s="46">
        <f t="shared" si="3"/>
        <v>6</v>
      </c>
      <c r="L37" s="51">
        <v>6</v>
      </c>
      <c r="M37" s="43" t="s">
        <v>69</v>
      </c>
      <c r="N37" s="43" t="s">
        <v>70</v>
      </c>
      <c r="O37" s="51"/>
      <c r="P37" s="143">
        <f t="shared" si="0"/>
        <v>0</v>
      </c>
      <c r="Q37" s="47" t="s">
        <v>33</v>
      </c>
      <c r="R37" s="51"/>
      <c r="S37" s="117" t="s">
        <v>34</v>
      </c>
    </row>
    <row r="38" ht="42" spans="1:19">
      <c r="A38" s="46">
        <v>26</v>
      </c>
      <c r="B38" s="43" t="s">
        <v>64</v>
      </c>
      <c r="C38" s="43" t="s">
        <v>113</v>
      </c>
      <c r="D38" s="43" t="s">
        <v>66</v>
      </c>
      <c r="E38" s="43" t="s">
        <v>28</v>
      </c>
      <c r="F38" s="43" t="s">
        <v>114</v>
      </c>
      <c r="G38" s="43" t="s">
        <v>115</v>
      </c>
      <c r="H38" s="46"/>
      <c r="I38" s="144">
        <v>6</v>
      </c>
      <c r="J38" s="46" t="s">
        <v>30</v>
      </c>
      <c r="K38" s="46">
        <f t="shared" si="3"/>
        <v>1.8</v>
      </c>
      <c r="L38" s="51">
        <v>1.8</v>
      </c>
      <c r="M38" s="43" t="s">
        <v>69</v>
      </c>
      <c r="N38" s="43" t="s">
        <v>70</v>
      </c>
      <c r="O38" s="51">
        <v>1.8</v>
      </c>
      <c r="P38" s="143">
        <f t="shared" si="0"/>
        <v>1</v>
      </c>
      <c r="Q38" s="47" t="s">
        <v>47</v>
      </c>
      <c r="R38" s="51"/>
      <c r="S38" s="84"/>
    </row>
    <row r="39" ht="42" spans="1:19">
      <c r="A39" s="46">
        <v>27</v>
      </c>
      <c r="B39" s="43" t="s">
        <v>64</v>
      </c>
      <c r="C39" s="43" t="s">
        <v>116</v>
      </c>
      <c r="D39" s="43" t="s">
        <v>66</v>
      </c>
      <c r="E39" s="43" t="s">
        <v>28</v>
      </c>
      <c r="F39" s="43" t="s">
        <v>117</v>
      </c>
      <c r="G39" s="43" t="s">
        <v>118</v>
      </c>
      <c r="H39" s="46"/>
      <c r="I39" s="144">
        <v>1</v>
      </c>
      <c r="J39" s="46" t="s">
        <v>30</v>
      </c>
      <c r="K39" s="46">
        <f t="shared" si="3"/>
        <v>0.3</v>
      </c>
      <c r="L39" s="51">
        <v>0.3</v>
      </c>
      <c r="M39" s="43" t="s">
        <v>69</v>
      </c>
      <c r="N39" s="43" t="s">
        <v>70</v>
      </c>
      <c r="O39" s="51">
        <v>0.3</v>
      </c>
      <c r="P39" s="143">
        <f t="shared" si="0"/>
        <v>1</v>
      </c>
      <c r="Q39" s="47" t="s">
        <v>47</v>
      </c>
      <c r="R39" s="51"/>
      <c r="S39" s="85"/>
    </row>
    <row r="40" ht="42" spans="1:19">
      <c r="A40" s="46">
        <v>28</v>
      </c>
      <c r="B40" s="43" t="s">
        <v>64</v>
      </c>
      <c r="C40" s="43" t="s">
        <v>119</v>
      </c>
      <c r="D40" s="43" t="s">
        <v>66</v>
      </c>
      <c r="E40" s="43" t="s">
        <v>28</v>
      </c>
      <c r="F40" s="43" t="s">
        <v>120</v>
      </c>
      <c r="G40" s="65" t="s">
        <v>121</v>
      </c>
      <c r="H40" s="46"/>
      <c r="I40" s="144">
        <v>4</v>
      </c>
      <c r="J40" s="46" t="s">
        <v>30</v>
      </c>
      <c r="K40" s="46">
        <f t="shared" si="3"/>
        <v>1.2</v>
      </c>
      <c r="L40" s="51">
        <v>1.2</v>
      </c>
      <c r="M40" s="43" t="s">
        <v>69</v>
      </c>
      <c r="N40" s="43" t="s">
        <v>70</v>
      </c>
      <c r="O40" s="51"/>
      <c r="P40" s="143">
        <f t="shared" si="0"/>
        <v>0</v>
      </c>
      <c r="Q40" s="47" t="s">
        <v>47</v>
      </c>
      <c r="R40" s="47"/>
      <c r="S40" s="84"/>
    </row>
    <row r="41" ht="42" spans="1:19">
      <c r="A41" s="46">
        <v>29</v>
      </c>
      <c r="B41" s="43" t="s">
        <v>64</v>
      </c>
      <c r="C41" s="43" t="s">
        <v>122</v>
      </c>
      <c r="D41" s="43" t="s">
        <v>66</v>
      </c>
      <c r="E41" s="43" t="s">
        <v>28</v>
      </c>
      <c r="F41" s="43" t="s">
        <v>123</v>
      </c>
      <c r="G41" s="43" t="s">
        <v>124</v>
      </c>
      <c r="H41" s="46"/>
      <c r="I41" s="144">
        <v>20</v>
      </c>
      <c r="J41" s="46" t="s">
        <v>30</v>
      </c>
      <c r="K41" s="46">
        <f t="shared" si="3"/>
        <v>6</v>
      </c>
      <c r="L41" s="51">
        <v>6</v>
      </c>
      <c r="M41" s="43" t="s">
        <v>69</v>
      </c>
      <c r="N41" s="43" t="s">
        <v>70</v>
      </c>
      <c r="O41" s="51"/>
      <c r="P41" s="143">
        <f t="shared" si="0"/>
        <v>0</v>
      </c>
      <c r="Q41" s="47" t="s">
        <v>33</v>
      </c>
      <c r="R41" s="51"/>
      <c r="S41" s="117" t="s">
        <v>34</v>
      </c>
    </row>
    <row r="42" ht="42" spans="1:19">
      <c r="A42" s="46">
        <v>30</v>
      </c>
      <c r="B42" s="43" t="s">
        <v>64</v>
      </c>
      <c r="C42" s="43" t="s">
        <v>125</v>
      </c>
      <c r="D42" s="43" t="s">
        <v>66</v>
      </c>
      <c r="E42" s="43" t="s">
        <v>28</v>
      </c>
      <c r="F42" s="43" t="s">
        <v>126</v>
      </c>
      <c r="G42" s="43" t="s">
        <v>127</v>
      </c>
      <c r="H42" s="46"/>
      <c r="I42" s="144">
        <v>20</v>
      </c>
      <c r="J42" s="46" t="s">
        <v>30</v>
      </c>
      <c r="K42" s="46">
        <f t="shared" si="3"/>
        <v>6</v>
      </c>
      <c r="L42" s="51">
        <v>6</v>
      </c>
      <c r="M42" s="43" t="s">
        <v>69</v>
      </c>
      <c r="N42" s="43" t="s">
        <v>70</v>
      </c>
      <c r="O42" s="51"/>
      <c r="P42" s="143">
        <f t="shared" si="0"/>
        <v>0</v>
      </c>
      <c r="Q42" s="47" t="s">
        <v>33</v>
      </c>
      <c r="R42" s="51"/>
      <c r="S42" s="117" t="s">
        <v>34</v>
      </c>
    </row>
    <row r="43" ht="42" spans="1:19">
      <c r="A43" s="46">
        <v>31</v>
      </c>
      <c r="B43" s="43" t="s">
        <v>64</v>
      </c>
      <c r="C43" s="43" t="s">
        <v>128</v>
      </c>
      <c r="D43" s="43" t="s">
        <v>66</v>
      </c>
      <c r="E43" s="43" t="s">
        <v>28</v>
      </c>
      <c r="F43" s="43" t="s">
        <v>129</v>
      </c>
      <c r="G43" s="43" t="s">
        <v>130</v>
      </c>
      <c r="H43" s="46"/>
      <c r="I43" s="144">
        <v>20</v>
      </c>
      <c r="J43" s="46" t="s">
        <v>30</v>
      </c>
      <c r="K43" s="46">
        <f t="shared" si="3"/>
        <v>6</v>
      </c>
      <c r="L43" s="51">
        <v>6</v>
      </c>
      <c r="M43" s="43" t="s">
        <v>69</v>
      </c>
      <c r="N43" s="43" t="s">
        <v>70</v>
      </c>
      <c r="O43" s="51"/>
      <c r="P43" s="143">
        <f t="shared" si="0"/>
        <v>0</v>
      </c>
      <c r="Q43" s="47" t="s">
        <v>47</v>
      </c>
      <c r="R43" s="51"/>
      <c r="S43" s="84"/>
    </row>
    <row r="44" ht="42" spans="1:19">
      <c r="A44" s="46">
        <v>32</v>
      </c>
      <c r="B44" s="43" t="s">
        <v>64</v>
      </c>
      <c r="C44" s="43" t="s">
        <v>131</v>
      </c>
      <c r="D44" s="43" t="s">
        <v>66</v>
      </c>
      <c r="E44" s="43" t="s">
        <v>28</v>
      </c>
      <c r="F44" s="43" t="s">
        <v>132</v>
      </c>
      <c r="G44" s="43" t="s">
        <v>133</v>
      </c>
      <c r="H44" s="46"/>
      <c r="I44" s="144">
        <v>20</v>
      </c>
      <c r="J44" s="46" t="s">
        <v>30</v>
      </c>
      <c r="K44" s="46">
        <f t="shared" si="3"/>
        <v>6</v>
      </c>
      <c r="L44" s="51">
        <v>6</v>
      </c>
      <c r="M44" s="43" t="s">
        <v>69</v>
      </c>
      <c r="N44" s="43" t="s">
        <v>70</v>
      </c>
      <c r="O44" s="51"/>
      <c r="P44" s="143">
        <f t="shared" si="0"/>
        <v>0</v>
      </c>
      <c r="Q44" s="47" t="s">
        <v>33</v>
      </c>
      <c r="R44" s="46"/>
      <c r="S44" s="117" t="s">
        <v>34</v>
      </c>
    </row>
    <row r="45" ht="42" spans="1:19">
      <c r="A45" s="46">
        <v>33</v>
      </c>
      <c r="B45" s="43" t="s">
        <v>64</v>
      </c>
      <c r="C45" s="43" t="s">
        <v>134</v>
      </c>
      <c r="D45" s="43" t="s">
        <v>66</v>
      </c>
      <c r="E45" s="43" t="s">
        <v>28</v>
      </c>
      <c r="F45" s="43" t="s">
        <v>135</v>
      </c>
      <c r="G45" s="43" t="s">
        <v>136</v>
      </c>
      <c r="H45" s="43" t="s">
        <v>137</v>
      </c>
      <c r="I45" s="144">
        <v>1</v>
      </c>
      <c r="J45" s="46" t="s">
        <v>30</v>
      </c>
      <c r="K45" s="46">
        <f t="shared" si="3"/>
        <v>0.3</v>
      </c>
      <c r="L45" s="51">
        <v>0.3</v>
      </c>
      <c r="M45" s="43" t="s">
        <v>69</v>
      </c>
      <c r="N45" s="43" t="s">
        <v>70</v>
      </c>
      <c r="O45" s="51">
        <v>0.3</v>
      </c>
      <c r="P45" s="143">
        <f t="shared" si="0"/>
        <v>1</v>
      </c>
      <c r="Q45" s="47" t="s">
        <v>47</v>
      </c>
      <c r="R45" s="46"/>
      <c r="S45" s="84"/>
    </row>
    <row r="46" ht="42" spans="1:19">
      <c r="A46" s="46">
        <v>34</v>
      </c>
      <c r="B46" s="43" t="s">
        <v>64</v>
      </c>
      <c r="C46" s="43" t="s">
        <v>138</v>
      </c>
      <c r="D46" s="43" t="s">
        <v>66</v>
      </c>
      <c r="E46" s="43" t="s">
        <v>28</v>
      </c>
      <c r="F46" s="43" t="s">
        <v>139</v>
      </c>
      <c r="G46" s="43" t="s">
        <v>140</v>
      </c>
      <c r="H46" s="46"/>
      <c r="I46" s="144">
        <v>10</v>
      </c>
      <c r="J46" s="46" t="s">
        <v>30</v>
      </c>
      <c r="K46" s="46">
        <f t="shared" si="3"/>
        <v>3</v>
      </c>
      <c r="L46" s="51">
        <v>3</v>
      </c>
      <c r="M46" s="43" t="s">
        <v>69</v>
      </c>
      <c r="N46" s="43" t="s">
        <v>70</v>
      </c>
      <c r="O46" s="51"/>
      <c r="P46" s="143">
        <f t="shared" si="0"/>
        <v>0</v>
      </c>
      <c r="Q46" s="47" t="s">
        <v>47</v>
      </c>
      <c r="R46" s="46"/>
      <c r="S46" s="84"/>
    </row>
    <row r="47" ht="42" spans="1:19">
      <c r="A47" s="46">
        <v>35</v>
      </c>
      <c r="B47" s="43" t="s">
        <v>64</v>
      </c>
      <c r="C47" s="43" t="s">
        <v>141</v>
      </c>
      <c r="D47" s="43" t="s">
        <v>66</v>
      </c>
      <c r="E47" s="43" t="s">
        <v>28</v>
      </c>
      <c r="F47" s="43" t="s">
        <v>142</v>
      </c>
      <c r="G47" s="43" t="s">
        <v>143</v>
      </c>
      <c r="H47" s="46"/>
      <c r="I47" s="144">
        <v>20</v>
      </c>
      <c r="J47" s="46" t="s">
        <v>30</v>
      </c>
      <c r="K47" s="46">
        <f t="shared" si="3"/>
        <v>6</v>
      </c>
      <c r="L47" s="51">
        <v>6</v>
      </c>
      <c r="M47" s="43" t="s">
        <v>69</v>
      </c>
      <c r="N47" s="43" t="s">
        <v>70</v>
      </c>
      <c r="O47" s="51"/>
      <c r="P47" s="143">
        <f t="shared" si="0"/>
        <v>0</v>
      </c>
      <c r="Q47" s="47" t="s">
        <v>33</v>
      </c>
      <c r="R47" s="51"/>
      <c r="S47" s="117" t="s">
        <v>34</v>
      </c>
    </row>
    <row r="48" ht="42" spans="1:19">
      <c r="A48" s="46">
        <v>36</v>
      </c>
      <c r="B48" s="43" t="s">
        <v>64</v>
      </c>
      <c r="C48" s="43" t="s">
        <v>144</v>
      </c>
      <c r="D48" s="43" t="s">
        <v>66</v>
      </c>
      <c r="E48" s="43" t="s">
        <v>28</v>
      </c>
      <c r="F48" s="43" t="s">
        <v>145</v>
      </c>
      <c r="G48" s="43" t="s">
        <v>146</v>
      </c>
      <c r="H48" s="46"/>
      <c r="I48" s="144">
        <v>20</v>
      </c>
      <c r="J48" s="46" t="s">
        <v>30</v>
      </c>
      <c r="K48" s="46">
        <f t="shared" si="3"/>
        <v>6</v>
      </c>
      <c r="L48" s="51">
        <v>6</v>
      </c>
      <c r="M48" s="43" t="s">
        <v>69</v>
      </c>
      <c r="N48" s="43" t="s">
        <v>70</v>
      </c>
      <c r="O48" s="51"/>
      <c r="P48" s="143">
        <f t="shared" si="0"/>
        <v>0</v>
      </c>
      <c r="Q48" s="47" t="s">
        <v>47</v>
      </c>
      <c r="R48" s="51"/>
      <c r="S48" s="85"/>
    </row>
    <row r="49" ht="108" spans="1:19">
      <c r="A49" s="46">
        <v>37</v>
      </c>
      <c r="B49" s="43" t="s">
        <v>64</v>
      </c>
      <c r="C49" s="43" t="s">
        <v>147</v>
      </c>
      <c r="D49" s="43" t="s">
        <v>66</v>
      </c>
      <c r="E49" s="43" t="s">
        <v>28</v>
      </c>
      <c r="F49" s="43" t="s">
        <v>148</v>
      </c>
      <c r="G49" s="43" t="s">
        <v>149</v>
      </c>
      <c r="H49" s="43" t="s">
        <v>150</v>
      </c>
      <c r="I49" s="144">
        <v>4</v>
      </c>
      <c r="J49" s="46" t="s">
        <v>30</v>
      </c>
      <c r="K49" s="46">
        <f t="shared" si="3"/>
        <v>1.2</v>
      </c>
      <c r="L49" s="51">
        <v>1.2</v>
      </c>
      <c r="M49" s="43" t="s">
        <v>69</v>
      </c>
      <c r="N49" s="43" t="s">
        <v>70</v>
      </c>
      <c r="O49" s="51">
        <v>1.2</v>
      </c>
      <c r="P49" s="143">
        <f t="shared" si="0"/>
        <v>1</v>
      </c>
      <c r="Q49" s="47" t="s">
        <v>47</v>
      </c>
      <c r="R49" s="51"/>
      <c r="S49" s="84"/>
    </row>
    <row r="50" ht="42" spans="1:19">
      <c r="A50" s="46">
        <v>38</v>
      </c>
      <c r="B50" s="43" t="s">
        <v>64</v>
      </c>
      <c r="C50" s="43" t="s">
        <v>151</v>
      </c>
      <c r="D50" s="43" t="s">
        <v>66</v>
      </c>
      <c r="E50" s="43" t="s">
        <v>28</v>
      </c>
      <c r="F50" s="43" t="s">
        <v>152</v>
      </c>
      <c r="G50" s="43" t="s">
        <v>153</v>
      </c>
      <c r="H50" s="46"/>
      <c r="I50" s="144">
        <v>16</v>
      </c>
      <c r="J50" s="46" t="s">
        <v>30</v>
      </c>
      <c r="K50" s="46">
        <f t="shared" si="3"/>
        <v>4.8</v>
      </c>
      <c r="L50" s="51">
        <v>4.8</v>
      </c>
      <c r="M50" s="43" t="s">
        <v>69</v>
      </c>
      <c r="N50" s="43" t="s">
        <v>70</v>
      </c>
      <c r="O50" s="51">
        <v>3</v>
      </c>
      <c r="P50" s="143">
        <f t="shared" si="0"/>
        <v>0.625</v>
      </c>
      <c r="Q50" s="47" t="s">
        <v>33</v>
      </c>
      <c r="R50" s="46"/>
      <c r="S50" s="117" t="s">
        <v>34</v>
      </c>
    </row>
    <row r="51" ht="42" spans="1:19">
      <c r="A51" s="46">
        <v>39</v>
      </c>
      <c r="B51" s="43" t="s">
        <v>64</v>
      </c>
      <c r="C51" s="43" t="s">
        <v>154</v>
      </c>
      <c r="D51" s="43" t="s">
        <v>66</v>
      </c>
      <c r="E51" s="43" t="s">
        <v>28</v>
      </c>
      <c r="F51" s="43" t="s">
        <v>155</v>
      </c>
      <c r="G51" s="43" t="s">
        <v>156</v>
      </c>
      <c r="H51" s="46"/>
      <c r="I51" s="144">
        <v>28</v>
      </c>
      <c r="J51" s="46" t="s">
        <v>30</v>
      </c>
      <c r="K51" s="46">
        <f t="shared" si="3"/>
        <v>8.4</v>
      </c>
      <c r="L51" s="51">
        <v>8.4</v>
      </c>
      <c r="M51" s="43" t="s">
        <v>69</v>
      </c>
      <c r="N51" s="43" t="s">
        <v>70</v>
      </c>
      <c r="O51" s="51">
        <v>8.1</v>
      </c>
      <c r="P51" s="143">
        <f t="shared" si="0"/>
        <v>0.964285714285714</v>
      </c>
      <c r="Q51" s="47" t="s">
        <v>47</v>
      </c>
      <c r="R51" s="51"/>
      <c r="S51" s="85"/>
    </row>
    <row r="52" ht="42" spans="1:19">
      <c r="A52" s="46">
        <v>40</v>
      </c>
      <c r="B52" s="43" t="s">
        <v>64</v>
      </c>
      <c r="C52" s="43" t="s">
        <v>157</v>
      </c>
      <c r="D52" s="43" t="s">
        <v>27</v>
      </c>
      <c r="E52" s="43" t="s">
        <v>28</v>
      </c>
      <c r="F52" s="43" t="s">
        <v>152</v>
      </c>
      <c r="G52" s="43" t="s">
        <v>153</v>
      </c>
      <c r="H52" s="43" t="s">
        <v>158</v>
      </c>
      <c r="I52" s="120" t="s">
        <v>159</v>
      </c>
      <c r="J52" s="46" t="s">
        <v>30</v>
      </c>
      <c r="K52" s="46">
        <f t="shared" si="3"/>
        <v>30</v>
      </c>
      <c r="L52" s="51">
        <v>30</v>
      </c>
      <c r="M52" s="43" t="s">
        <v>31</v>
      </c>
      <c r="N52" s="43" t="s">
        <v>32</v>
      </c>
      <c r="O52" s="51">
        <v>29.849121</v>
      </c>
      <c r="P52" s="143">
        <f t="shared" si="0"/>
        <v>0.9949707</v>
      </c>
      <c r="Q52" s="47" t="s">
        <v>47</v>
      </c>
      <c r="R52" s="47"/>
      <c r="S52" s="84"/>
    </row>
    <row r="53" ht="42" spans="1:19">
      <c r="A53" s="46">
        <v>41</v>
      </c>
      <c r="B53" s="43" t="s">
        <v>64</v>
      </c>
      <c r="C53" s="43" t="s">
        <v>160</v>
      </c>
      <c r="D53" s="43" t="s">
        <v>27</v>
      </c>
      <c r="E53" s="43" t="s">
        <v>28</v>
      </c>
      <c r="F53" s="43" t="s">
        <v>105</v>
      </c>
      <c r="G53" s="43" t="s">
        <v>106</v>
      </c>
      <c r="H53" s="43" t="s">
        <v>161</v>
      </c>
      <c r="I53" s="120" t="s">
        <v>162</v>
      </c>
      <c r="J53" s="46" t="s">
        <v>30</v>
      </c>
      <c r="K53" s="46">
        <f t="shared" si="3"/>
        <v>35</v>
      </c>
      <c r="L53" s="51">
        <v>35</v>
      </c>
      <c r="M53" s="43" t="s">
        <v>31</v>
      </c>
      <c r="N53" s="43" t="s">
        <v>32</v>
      </c>
      <c r="O53" s="51">
        <v>35</v>
      </c>
      <c r="P53" s="143">
        <f t="shared" si="0"/>
        <v>1</v>
      </c>
      <c r="Q53" s="47" t="s">
        <v>47</v>
      </c>
      <c r="R53" s="51"/>
      <c r="S53" s="85"/>
    </row>
    <row r="54" ht="42" spans="1:19">
      <c r="A54" s="46">
        <v>42</v>
      </c>
      <c r="B54" s="43" t="s">
        <v>64</v>
      </c>
      <c r="C54" s="43" t="s">
        <v>160</v>
      </c>
      <c r="D54" s="43" t="s">
        <v>163</v>
      </c>
      <c r="E54" s="43" t="s">
        <v>28</v>
      </c>
      <c r="F54" s="43" t="s">
        <v>105</v>
      </c>
      <c r="G54" s="43" t="s">
        <v>106</v>
      </c>
      <c r="H54" s="43" t="s">
        <v>164</v>
      </c>
      <c r="I54" s="120" t="s">
        <v>165</v>
      </c>
      <c r="J54" s="46" t="s">
        <v>30</v>
      </c>
      <c r="K54" s="46">
        <f t="shared" si="3"/>
        <v>14</v>
      </c>
      <c r="L54" s="51">
        <v>14</v>
      </c>
      <c r="M54" s="43" t="s">
        <v>31</v>
      </c>
      <c r="N54" s="43" t="s">
        <v>32</v>
      </c>
      <c r="O54" s="51">
        <v>13.93524</v>
      </c>
      <c r="P54" s="143">
        <f t="shared" si="0"/>
        <v>0.995374285714286</v>
      </c>
      <c r="Q54" s="47" t="s">
        <v>47</v>
      </c>
      <c r="R54" s="46"/>
      <c r="S54" s="85"/>
    </row>
    <row r="55" ht="42" spans="1:19">
      <c r="A55" s="46">
        <v>43</v>
      </c>
      <c r="B55" s="43" t="s">
        <v>64</v>
      </c>
      <c r="C55" s="43" t="s">
        <v>166</v>
      </c>
      <c r="D55" s="43" t="s">
        <v>27</v>
      </c>
      <c r="E55" s="43" t="s">
        <v>28</v>
      </c>
      <c r="F55" s="43" t="s">
        <v>135</v>
      </c>
      <c r="G55" s="43" t="s">
        <v>136</v>
      </c>
      <c r="H55" s="43" t="s">
        <v>137</v>
      </c>
      <c r="I55" s="120" t="s">
        <v>159</v>
      </c>
      <c r="J55" s="46" t="s">
        <v>30</v>
      </c>
      <c r="K55" s="46">
        <f t="shared" si="3"/>
        <v>30</v>
      </c>
      <c r="L55" s="51">
        <v>30</v>
      </c>
      <c r="M55" s="43" t="s">
        <v>31</v>
      </c>
      <c r="N55" s="43" t="s">
        <v>32</v>
      </c>
      <c r="O55" s="51">
        <v>23.7</v>
      </c>
      <c r="P55" s="143">
        <f t="shared" si="0"/>
        <v>0.79</v>
      </c>
      <c r="Q55" s="47" t="s">
        <v>47</v>
      </c>
      <c r="R55" s="51"/>
      <c r="S55" s="84"/>
    </row>
    <row r="56" ht="42" spans="1:19">
      <c r="A56" s="46">
        <v>44</v>
      </c>
      <c r="B56" s="43" t="s">
        <v>64</v>
      </c>
      <c r="C56" s="43" t="s">
        <v>167</v>
      </c>
      <c r="D56" s="43" t="s">
        <v>27</v>
      </c>
      <c r="E56" s="43" t="s">
        <v>28</v>
      </c>
      <c r="F56" s="43" t="s">
        <v>72</v>
      </c>
      <c r="G56" s="43" t="s">
        <v>73</v>
      </c>
      <c r="H56" s="43" t="s">
        <v>168</v>
      </c>
      <c r="I56" s="120" t="s">
        <v>169</v>
      </c>
      <c r="J56" s="46" t="s">
        <v>30</v>
      </c>
      <c r="K56" s="46">
        <f t="shared" si="3"/>
        <v>16</v>
      </c>
      <c r="L56" s="51">
        <v>16</v>
      </c>
      <c r="M56" s="43" t="s">
        <v>31</v>
      </c>
      <c r="N56" s="43" t="s">
        <v>32</v>
      </c>
      <c r="O56" s="51">
        <v>12.72</v>
      </c>
      <c r="P56" s="143">
        <f t="shared" si="0"/>
        <v>0.795</v>
      </c>
      <c r="Q56" s="47" t="s">
        <v>33</v>
      </c>
      <c r="R56" s="46"/>
      <c r="S56" s="117" t="s">
        <v>34</v>
      </c>
    </row>
    <row r="57" ht="42" spans="1:19">
      <c r="A57" s="46">
        <v>45</v>
      </c>
      <c r="B57" s="43" t="s">
        <v>64</v>
      </c>
      <c r="C57" s="43" t="s">
        <v>170</v>
      </c>
      <c r="D57" s="43" t="s">
        <v>27</v>
      </c>
      <c r="E57" s="43" t="s">
        <v>28</v>
      </c>
      <c r="F57" s="43" t="s">
        <v>108</v>
      </c>
      <c r="G57" s="43" t="s">
        <v>109</v>
      </c>
      <c r="H57" s="43" t="s">
        <v>171</v>
      </c>
      <c r="I57" s="120" t="s">
        <v>172</v>
      </c>
      <c r="J57" s="46" t="s">
        <v>30</v>
      </c>
      <c r="K57" s="46">
        <f t="shared" si="3"/>
        <v>50</v>
      </c>
      <c r="L57" s="51">
        <v>50</v>
      </c>
      <c r="M57" s="43" t="s">
        <v>31</v>
      </c>
      <c r="N57" s="43" t="s">
        <v>32</v>
      </c>
      <c r="O57" s="51">
        <v>39.7025</v>
      </c>
      <c r="P57" s="143">
        <f t="shared" si="0"/>
        <v>0.79405</v>
      </c>
      <c r="Q57" s="47" t="s">
        <v>33</v>
      </c>
      <c r="R57" s="46"/>
      <c r="S57" s="117" t="s">
        <v>34</v>
      </c>
    </row>
    <row r="58" ht="42" spans="1:19">
      <c r="A58" s="46">
        <v>46</v>
      </c>
      <c r="B58" s="43" t="s">
        <v>64</v>
      </c>
      <c r="C58" s="43" t="s">
        <v>173</v>
      </c>
      <c r="D58" s="43" t="s">
        <v>27</v>
      </c>
      <c r="E58" s="43" t="s">
        <v>28</v>
      </c>
      <c r="F58" s="43" t="s">
        <v>132</v>
      </c>
      <c r="G58" s="43" t="s">
        <v>133</v>
      </c>
      <c r="H58" s="43" t="s">
        <v>174</v>
      </c>
      <c r="I58" s="120" t="s">
        <v>159</v>
      </c>
      <c r="J58" s="46" t="s">
        <v>30</v>
      </c>
      <c r="K58" s="46">
        <f t="shared" si="3"/>
        <v>35</v>
      </c>
      <c r="L58" s="51">
        <v>35</v>
      </c>
      <c r="M58" s="43" t="s">
        <v>31</v>
      </c>
      <c r="N58" s="43" t="s">
        <v>32</v>
      </c>
      <c r="O58" s="51">
        <v>30</v>
      </c>
      <c r="P58" s="143">
        <f t="shared" si="0"/>
        <v>0.857142857142857</v>
      </c>
      <c r="Q58" s="47" t="s">
        <v>47</v>
      </c>
      <c r="R58" s="46"/>
      <c r="S58" s="84"/>
    </row>
    <row r="59" ht="42" spans="1:19">
      <c r="A59" s="46">
        <v>47</v>
      </c>
      <c r="B59" s="43" t="s">
        <v>64</v>
      </c>
      <c r="C59" s="43" t="s">
        <v>175</v>
      </c>
      <c r="D59" s="43" t="s">
        <v>27</v>
      </c>
      <c r="E59" s="43" t="s">
        <v>28</v>
      </c>
      <c r="F59" s="43" t="s">
        <v>84</v>
      </c>
      <c r="G59" s="43" t="s">
        <v>85</v>
      </c>
      <c r="H59" s="43" t="s">
        <v>176</v>
      </c>
      <c r="I59" s="120" t="s">
        <v>177</v>
      </c>
      <c r="J59" s="46" t="s">
        <v>30</v>
      </c>
      <c r="K59" s="46">
        <f t="shared" si="3"/>
        <v>32</v>
      </c>
      <c r="L59" s="51">
        <v>32</v>
      </c>
      <c r="M59" s="43" t="s">
        <v>31</v>
      </c>
      <c r="N59" s="43" t="s">
        <v>32</v>
      </c>
      <c r="O59" s="51">
        <v>31.996226</v>
      </c>
      <c r="P59" s="143">
        <f t="shared" si="0"/>
        <v>0.9998820625</v>
      </c>
      <c r="Q59" s="47" t="s">
        <v>47</v>
      </c>
      <c r="R59" s="47"/>
      <c r="S59" s="84"/>
    </row>
    <row r="60" ht="42" spans="1:19">
      <c r="A60" s="46">
        <v>48</v>
      </c>
      <c r="B60" s="43" t="s">
        <v>64</v>
      </c>
      <c r="C60" s="43" t="s">
        <v>175</v>
      </c>
      <c r="D60" s="43" t="s">
        <v>27</v>
      </c>
      <c r="E60" s="43" t="s">
        <v>28</v>
      </c>
      <c r="F60" s="43" t="s">
        <v>84</v>
      </c>
      <c r="G60" s="43" t="s">
        <v>85</v>
      </c>
      <c r="H60" s="43" t="s">
        <v>178</v>
      </c>
      <c r="I60" s="120" t="s">
        <v>177</v>
      </c>
      <c r="J60" s="46" t="s">
        <v>30</v>
      </c>
      <c r="K60" s="46">
        <f t="shared" si="3"/>
        <v>32</v>
      </c>
      <c r="L60" s="51">
        <v>32</v>
      </c>
      <c r="M60" s="43" t="s">
        <v>31</v>
      </c>
      <c r="N60" s="43" t="s">
        <v>32</v>
      </c>
      <c r="O60" s="51">
        <v>31.984588</v>
      </c>
      <c r="P60" s="143">
        <f t="shared" si="0"/>
        <v>0.999518375</v>
      </c>
      <c r="Q60" s="47" t="s">
        <v>47</v>
      </c>
      <c r="R60" s="47"/>
      <c r="S60" s="84"/>
    </row>
    <row r="61" ht="42" spans="1:19">
      <c r="A61" s="46">
        <v>49</v>
      </c>
      <c r="B61" s="43" t="s">
        <v>64</v>
      </c>
      <c r="C61" s="43" t="s">
        <v>179</v>
      </c>
      <c r="D61" s="43" t="s">
        <v>27</v>
      </c>
      <c r="E61" s="43" t="s">
        <v>28</v>
      </c>
      <c r="F61" s="43" t="s">
        <v>126</v>
      </c>
      <c r="G61" s="43" t="s">
        <v>127</v>
      </c>
      <c r="H61" s="43" t="s">
        <v>180</v>
      </c>
      <c r="I61" s="120" t="s">
        <v>159</v>
      </c>
      <c r="J61" s="46" t="s">
        <v>30</v>
      </c>
      <c r="K61" s="46">
        <f t="shared" si="3"/>
        <v>26</v>
      </c>
      <c r="L61" s="51">
        <v>26</v>
      </c>
      <c r="M61" s="43" t="s">
        <v>31</v>
      </c>
      <c r="N61" s="43" t="s">
        <v>32</v>
      </c>
      <c r="O61" s="51">
        <v>19.2647</v>
      </c>
      <c r="P61" s="143">
        <f t="shared" si="0"/>
        <v>0.74095</v>
      </c>
      <c r="Q61" s="47" t="s">
        <v>47</v>
      </c>
      <c r="R61" s="51"/>
      <c r="S61" s="84"/>
    </row>
    <row r="62" ht="42" spans="1:19">
      <c r="A62" s="46">
        <v>50</v>
      </c>
      <c r="B62" s="43" t="s">
        <v>43</v>
      </c>
      <c r="C62" s="43" t="s">
        <v>181</v>
      </c>
      <c r="D62" s="43" t="s">
        <v>27</v>
      </c>
      <c r="E62" s="43" t="s">
        <v>28</v>
      </c>
      <c r="F62" s="43" t="s">
        <v>114</v>
      </c>
      <c r="G62" s="43" t="s">
        <v>115</v>
      </c>
      <c r="H62" s="46"/>
      <c r="I62" s="120" t="s">
        <v>182</v>
      </c>
      <c r="J62" s="46" t="s">
        <v>30</v>
      </c>
      <c r="K62" s="46">
        <f t="shared" si="3"/>
        <v>26</v>
      </c>
      <c r="L62" s="51">
        <v>26</v>
      </c>
      <c r="M62" s="43" t="s">
        <v>46</v>
      </c>
      <c r="N62" s="43" t="s">
        <v>32</v>
      </c>
      <c r="O62" s="51">
        <v>26</v>
      </c>
      <c r="P62" s="143">
        <f t="shared" si="0"/>
        <v>1</v>
      </c>
      <c r="Q62" s="43" t="s">
        <v>47</v>
      </c>
      <c r="R62" s="51"/>
      <c r="S62" s="84"/>
    </row>
    <row r="63" ht="42" spans="1:19">
      <c r="A63" s="46">
        <v>51</v>
      </c>
      <c r="B63" s="43" t="s">
        <v>43</v>
      </c>
      <c r="C63" s="43" t="s">
        <v>183</v>
      </c>
      <c r="D63" s="43" t="s">
        <v>27</v>
      </c>
      <c r="E63" s="43" t="s">
        <v>28</v>
      </c>
      <c r="F63" s="43" t="s">
        <v>102</v>
      </c>
      <c r="G63" s="43" t="s">
        <v>103</v>
      </c>
      <c r="H63" s="46"/>
      <c r="I63" s="120" t="s">
        <v>182</v>
      </c>
      <c r="J63" s="46" t="s">
        <v>30</v>
      </c>
      <c r="K63" s="46">
        <f t="shared" si="3"/>
        <v>22</v>
      </c>
      <c r="L63" s="51">
        <v>22</v>
      </c>
      <c r="M63" s="43" t="s">
        <v>46</v>
      </c>
      <c r="N63" s="43" t="s">
        <v>32</v>
      </c>
      <c r="O63" s="51">
        <v>22</v>
      </c>
      <c r="P63" s="143">
        <f t="shared" si="0"/>
        <v>1</v>
      </c>
      <c r="Q63" s="47" t="s">
        <v>47</v>
      </c>
      <c r="R63" s="47"/>
      <c r="S63" s="84"/>
    </row>
    <row r="64" ht="42" spans="1:19">
      <c r="A64" s="46">
        <v>52</v>
      </c>
      <c r="B64" s="43" t="s">
        <v>43</v>
      </c>
      <c r="C64" s="43" t="s">
        <v>184</v>
      </c>
      <c r="D64" s="43" t="s">
        <v>27</v>
      </c>
      <c r="E64" s="43" t="s">
        <v>28</v>
      </c>
      <c r="F64" s="43" t="s">
        <v>155</v>
      </c>
      <c r="G64" s="43" t="s">
        <v>156</v>
      </c>
      <c r="H64" s="46"/>
      <c r="I64" s="120" t="s">
        <v>182</v>
      </c>
      <c r="J64" s="46" t="s">
        <v>30</v>
      </c>
      <c r="K64" s="46">
        <f t="shared" si="3"/>
        <v>20</v>
      </c>
      <c r="L64" s="51">
        <v>20</v>
      </c>
      <c r="M64" s="43" t="s">
        <v>46</v>
      </c>
      <c r="N64" s="43" t="s">
        <v>32</v>
      </c>
      <c r="O64" s="51">
        <v>20</v>
      </c>
      <c r="P64" s="143">
        <f t="shared" si="0"/>
        <v>1</v>
      </c>
      <c r="Q64" s="43" t="s">
        <v>47</v>
      </c>
      <c r="R64" s="46"/>
      <c r="S64" s="85"/>
    </row>
    <row r="65" ht="42" spans="1:19">
      <c r="A65" s="46">
        <v>53</v>
      </c>
      <c r="B65" s="43" t="s">
        <v>43</v>
      </c>
      <c r="C65" s="43" t="s">
        <v>185</v>
      </c>
      <c r="D65" s="43" t="s">
        <v>27</v>
      </c>
      <c r="E65" s="43" t="s">
        <v>28</v>
      </c>
      <c r="F65" s="43" t="s">
        <v>145</v>
      </c>
      <c r="G65" s="43" t="s">
        <v>146</v>
      </c>
      <c r="H65" s="46"/>
      <c r="I65" s="120" t="s">
        <v>182</v>
      </c>
      <c r="J65" s="46" t="s">
        <v>30</v>
      </c>
      <c r="K65" s="46">
        <f t="shared" si="3"/>
        <v>30</v>
      </c>
      <c r="L65" s="51">
        <v>30</v>
      </c>
      <c r="M65" s="43" t="s">
        <v>46</v>
      </c>
      <c r="N65" s="43" t="s">
        <v>32</v>
      </c>
      <c r="O65" s="51">
        <v>30</v>
      </c>
      <c r="P65" s="143">
        <f t="shared" si="0"/>
        <v>1</v>
      </c>
      <c r="Q65" s="47" t="s">
        <v>47</v>
      </c>
      <c r="R65" s="51"/>
      <c r="S65" s="85"/>
    </row>
    <row r="66" ht="42" spans="1:19">
      <c r="A66" s="46">
        <v>54</v>
      </c>
      <c r="B66" s="43" t="s">
        <v>43</v>
      </c>
      <c r="C66" s="43" t="s">
        <v>186</v>
      </c>
      <c r="D66" s="43" t="s">
        <v>27</v>
      </c>
      <c r="E66" s="43" t="s">
        <v>28</v>
      </c>
      <c r="F66" s="43" t="s">
        <v>117</v>
      </c>
      <c r="G66" s="43" t="s">
        <v>118</v>
      </c>
      <c r="H66" s="46"/>
      <c r="I66" s="120" t="s">
        <v>182</v>
      </c>
      <c r="J66" s="46" t="s">
        <v>30</v>
      </c>
      <c r="K66" s="46">
        <f t="shared" si="3"/>
        <v>16</v>
      </c>
      <c r="L66" s="51">
        <v>16</v>
      </c>
      <c r="M66" s="43" t="s">
        <v>46</v>
      </c>
      <c r="N66" s="43" t="s">
        <v>32</v>
      </c>
      <c r="O66" s="51">
        <v>16</v>
      </c>
      <c r="P66" s="143">
        <f t="shared" si="0"/>
        <v>1</v>
      </c>
      <c r="Q66" s="43" t="s">
        <v>47</v>
      </c>
      <c r="R66" s="51"/>
      <c r="S66" s="85"/>
    </row>
    <row r="67" ht="42" spans="1:19">
      <c r="A67" s="46">
        <v>55</v>
      </c>
      <c r="B67" s="43" t="s">
        <v>43</v>
      </c>
      <c r="C67" s="43" t="s">
        <v>187</v>
      </c>
      <c r="D67" s="65" t="s">
        <v>27</v>
      </c>
      <c r="E67" s="43" t="s">
        <v>28</v>
      </c>
      <c r="F67" s="43" t="s">
        <v>120</v>
      </c>
      <c r="G67" s="65" t="s">
        <v>121</v>
      </c>
      <c r="H67" s="46"/>
      <c r="I67" s="120" t="s">
        <v>182</v>
      </c>
      <c r="J67" s="46" t="s">
        <v>30</v>
      </c>
      <c r="K67" s="46">
        <f t="shared" si="3"/>
        <v>18</v>
      </c>
      <c r="L67" s="51">
        <v>18</v>
      </c>
      <c r="M67" s="43" t="s">
        <v>46</v>
      </c>
      <c r="N67" s="43" t="s">
        <v>32</v>
      </c>
      <c r="O67" s="51">
        <v>18</v>
      </c>
      <c r="P67" s="143">
        <f t="shared" si="0"/>
        <v>1</v>
      </c>
      <c r="Q67" s="47" t="s">
        <v>47</v>
      </c>
      <c r="R67" s="51"/>
      <c r="S67" s="84"/>
    </row>
    <row r="68" ht="42" spans="1:19">
      <c r="A68" s="46">
        <v>56</v>
      </c>
      <c r="B68" s="43" t="s">
        <v>43</v>
      </c>
      <c r="C68" s="43" t="s">
        <v>188</v>
      </c>
      <c r="D68" s="43" t="s">
        <v>27</v>
      </c>
      <c r="E68" s="43" t="s">
        <v>28</v>
      </c>
      <c r="F68" s="43" t="s">
        <v>129</v>
      </c>
      <c r="G68" s="43" t="s">
        <v>130</v>
      </c>
      <c r="H68" s="46"/>
      <c r="I68" s="120" t="s">
        <v>182</v>
      </c>
      <c r="J68" s="46" t="s">
        <v>30</v>
      </c>
      <c r="K68" s="46">
        <f t="shared" si="3"/>
        <v>18</v>
      </c>
      <c r="L68" s="51">
        <v>18</v>
      </c>
      <c r="M68" s="43" t="s">
        <v>46</v>
      </c>
      <c r="N68" s="43" t="s">
        <v>32</v>
      </c>
      <c r="O68" s="51">
        <v>18</v>
      </c>
      <c r="P68" s="143">
        <f t="shared" si="0"/>
        <v>1</v>
      </c>
      <c r="Q68" s="47" t="s">
        <v>47</v>
      </c>
      <c r="R68" s="51"/>
      <c r="S68" s="84"/>
    </row>
    <row r="69" ht="42" spans="1:19">
      <c r="A69" s="46">
        <v>57</v>
      </c>
      <c r="B69" s="43" t="s">
        <v>43</v>
      </c>
      <c r="C69" s="43" t="s">
        <v>189</v>
      </c>
      <c r="D69" s="43" t="s">
        <v>27</v>
      </c>
      <c r="E69" s="43" t="s">
        <v>28</v>
      </c>
      <c r="F69" s="43" t="s">
        <v>111</v>
      </c>
      <c r="G69" s="43" t="s">
        <v>112</v>
      </c>
      <c r="H69" s="46"/>
      <c r="I69" s="120" t="s">
        <v>182</v>
      </c>
      <c r="J69" s="46" t="s">
        <v>30</v>
      </c>
      <c r="K69" s="46">
        <f t="shared" si="3"/>
        <v>28</v>
      </c>
      <c r="L69" s="51">
        <v>28</v>
      </c>
      <c r="M69" s="43" t="s">
        <v>46</v>
      </c>
      <c r="N69" s="43" t="s">
        <v>32</v>
      </c>
      <c r="O69" s="51">
        <v>28</v>
      </c>
      <c r="P69" s="143">
        <f t="shared" ref="P69:P132" si="4">O69/L69</f>
        <v>1</v>
      </c>
      <c r="Q69" s="43" t="s">
        <v>47</v>
      </c>
      <c r="R69" s="46"/>
      <c r="S69" s="84"/>
    </row>
    <row r="70" ht="42" spans="1:19">
      <c r="A70" s="46">
        <v>58</v>
      </c>
      <c r="B70" s="43" t="s">
        <v>43</v>
      </c>
      <c r="C70" s="43" t="s">
        <v>190</v>
      </c>
      <c r="D70" s="43" t="s">
        <v>27</v>
      </c>
      <c r="E70" s="43" t="s">
        <v>28</v>
      </c>
      <c r="F70" s="43" t="s">
        <v>191</v>
      </c>
      <c r="G70" s="43" t="s">
        <v>192</v>
      </c>
      <c r="H70" s="46"/>
      <c r="I70" s="120" t="s">
        <v>182</v>
      </c>
      <c r="J70" s="46" t="s">
        <v>30</v>
      </c>
      <c r="K70" s="46">
        <f t="shared" si="3"/>
        <v>10</v>
      </c>
      <c r="L70" s="51">
        <v>10</v>
      </c>
      <c r="M70" s="43" t="s">
        <v>46</v>
      </c>
      <c r="N70" s="43" t="s">
        <v>32</v>
      </c>
      <c r="O70" s="51">
        <v>10</v>
      </c>
      <c r="P70" s="143">
        <f t="shared" si="4"/>
        <v>1</v>
      </c>
      <c r="Q70" s="47" t="s">
        <v>47</v>
      </c>
      <c r="R70" s="51"/>
      <c r="S70" s="84"/>
    </row>
    <row r="71" ht="42" spans="1:19">
      <c r="A71" s="46">
        <v>59</v>
      </c>
      <c r="B71" s="43" t="s">
        <v>43</v>
      </c>
      <c r="C71" s="43" t="s">
        <v>193</v>
      </c>
      <c r="D71" s="43" t="s">
        <v>27</v>
      </c>
      <c r="E71" s="43" t="s">
        <v>28</v>
      </c>
      <c r="F71" s="43" t="s">
        <v>99</v>
      </c>
      <c r="G71" s="43" t="s">
        <v>100</v>
      </c>
      <c r="H71" s="46"/>
      <c r="I71" s="120" t="s">
        <v>182</v>
      </c>
      <c r="J71" s="46" t="s">
        <v>30</v>
      </c>
      <c r="K71" s="46">
        <f t="shared" si="3"/>
        <v>22</v>
      </c>
      <c r="L71" s="51">
        <v>22</v>
      </c>
      <c r="M71" s="43" t="s">
        <v>46</v>
      </c>
      <c r="N71" s="43" t="s">
        <v>32</v>
      </c>
      <c r="O71" s="51">
        <v>22</v>
      </c>
      <c r="P71" s="143">
        <f t="shared" si="4"/>
        <v>1</v>
      </c>
      <c r="Q71" s="47" t="s">
        <v>47</v>
      </c>
      <c r="R71" s="51"/>
      <c r="S71" s="84"/>
    </row>
    <row r="72" ht="42" spans="1:19">
      <c r="A72" s="46">
        <v>60</v>
      </c>
      <c r="B72" s="43" t="s">
        <v>43</v>
      </c>
      <c r="C72" s="43" t="s">
        <v>194</v>
      </c>
      <c r="D72" s="43" t="s">
        <v>27</v>
      </c>
      <c r="E72" s="43" t="s">
        <v>28</v>
      </c>
      <c r="F72" s="43" t="s">
        <v>123</v>
      </c>
      <c r="G72" s="43" t="s">
        <v>124</v>
      </c>
      <c r="H72" s="46"/>
      <c r="I72" s="120" t="s">
        <v>182</v>
      </c>
      <c r="J72" s="46" t="s">
        <v>30</v>
      </c>
      <c r="K72" s="46">
        <f t="shared" si="3"/>
        <v>34</v>
      </c>
      <c r="L72" s="51">
        <v>34</v>
      </c>
      <c r="M72" s="43" t="s">
        <v>46</v>
      </c>
      <c r="N72" s="43" t="s">
        <v>32</v>
      </c>
      <c r="O72" s="51">
        <v>34</v>
      </c>
      <c r="P72" s="143">
        <f t="shared" si="4"/>
        <v>1</v>
      </c>
      <c r="Q72" s="47" t="s">
        <v>47</v>
      </c>
      <c r="R72" s="51"/>
      <c r="S72" s="85"/>
    </row>
    <row r="73" ht="42" spans="1:19">
      <c r="A73" s="46">
        <v>61</v>
      </c>
      <c r="B73" s="43" t="s">
        <v>43</v>
      </c>
      <c r="C73" s="43" t="s">
        <v>195</v>
      </c>
      <c r="D73" s="43" t="s">
        <v>27</v>
      </c>
      <c r="E73" s="43" t="s">
        <v>28</v>
      </c>
      <c r="F73" s="43" t="s">
        <v>75</v>
      </c>
      <c r="G73" s="43" t="s">
        <v>76</v>
      </c>
      <c r="H73" s="46"/>
      <c r="I73" s="120" t="s">
        <v>182</v>
      </c>
      <c r="J73" s="46" t="s">
        <v>30</v>
      </c>
      <c r="K73" s="46">
        <f t="shared" si="3"/>
        <v>18</v>
      </c>
      <c r="L73" s="51">
        <v>18</v>
      </c>
      <c r="M73" s="43" t="s">
        <v>46</v>
      </c>
      <c r="N73" s="43" t="s">
        <v>32</v>
      </c>
      <c r="O73" s="51">
        <v>18</v>
      </c>
      <c r="P73" s="143">
        <f t="shared" si="4"/>
        <v>1</v>
      </c>
      <c r="Q73" s="47" t="s">
        <v>47</v>
      </c>
      <c r="R73" s="51"/>
      <c r="S73" s="84"/>
    </row>
    <row r="74" ht="42" spans="1:19">
      <c r="A74" s="46">
        <v>62</v>
      </c>
      <c r="B74" s="43" t="s">
        <v>43</v>
      </c>
      <c r="C74" s="43" t="s">
        <v>196</v>
      </c>
      <c r="D74" s="43" t="s">
        <v>27</v>
      </c>
      <c r="E74" s="43" t="s">
        <v>28</v>
      </c>
      <c r="F74" s="43" t="s">
        <v>87</v>
      </c>
      <c r="G74" s="43" t="s">
        <v>88</v>
      </c>
      <c r="H74" s="46"/>
      <c r="I74" s="120" t="s">
        <v>182</v>
      </c>
      <c r="J74" s="46" t="s">
        <v>30</v>
      </c>
      <c r="K74" s="46">
        <f t="shared" si="3"/>
        <v>16</v>
      </c>
      <c r="L74" s="51">
        <v>16</v>
      </c>
      <c r="M74" s="43" t="s">
        <v>46</v>
      </c>
      <c r="N74" s="43" t="s">
        <v>32</v>
      </c>
      <c r="O74" s="51">
        <v>16</v>
      </c>
      <c r="P74" s="143">
        <f t="shared" si="4"/>
        <v>1</v>
      </c>
      <c r="Q74" s="47" t="s">
        <v>47</v>
      </c>
      <c r="R74" s="51"/>
      <c r="S74" s="84"/>
    </row>
    <row r="75" ht="42" spans="1:19">
      <c r="A75" s="46">
        <v>63</v>
      </c>
      <c r="B75" s="43" t="s">
        <v>43</v>
      </c>
      <c r="C75" s="43" t="s">
        <v>197</v>
      </c>
      <c r="D75" s="43" t="s">
        <v>27</v>
      </c>
      <c r="E75" s="43" t="s">
        <v>28</v>
      </c>
      <c r="F75" s="43" t="s">
        <v>148</v>
      </c>
      <c r="G75" s="43" t="s">
        <v>149</v>
      </c>
      <c r="H75" s="43"/>
      <c r="I75" s="120" t="s">
        <v>182</v>
      </c>
      <c r="J75" s="46" t="s">
        <v>30</v>
      </c>
      <c r="K75" s="46">
        <f t="shared" si="3"/>
        <v>14</v>
      </c>
      <c r="L75" s="51">
        <v>14</v>
      </c>
      <c r="M75" s="43" t="s">
        <v>46</v>
      </c>
      <c r="N75" s="43" t="s">
        <v>32</v>
      </c>
      <c r="O75" s="51">
        <v>14</v>
      </c>
      <c r="P75" s="143">
        <f t="shared" si="4"/>
        <v>1</v>
      </c>
      <c r="Q75" s="47" t="s">
        <v>47</v>
      </c>
      <c r="R75" s="46"/>
      <c r="S75" s="84"/>
    </row>
    <row r="76" ht="42" spans="1:19">
      <c r="A76" s="46">
        <v>64</v>
      </c>
      <c r="B76" s="43" t="s">
        <v>43</v>
      </c>
      <c r="C76" s="43" t="s">
        <v>198</v>
      </c>
      <c r="D76" s="43" t="s">
        <v>27</v>
      </c>
      <c r="E76" s="43" t="s">
        <v>28</v>
      </c>
      <c r="F76" s="43" t="s">
        <v>105</v>
      </c>
      <c r="G76" s="43" t="s">
        <v>106</v>
      </c>
      <c r="H76" s="46"/>
      <c r="I76" s="120" t="s">
        <v>182</v>
      </c>
      <c r="J76" s="46" t="s">
        <v>30</v>
      </c>
      <c r="K76" s="46">
        <f t="shared" si="3"/>
        <v>20</v>
      </c>
      <c r="L76" s="51">
        <v>20</v>
      </c>
      <c r="M76" s="43" t="s">
        <v>46</v>
      </c>
      <c r="N76" s="43" t="s">
        <v>32</v>
      </c>
      <c r="O76" s="51">
        <v>20</v>
      </c>
      <c r="P76" s="143">
        <f t="shared" si="4"/>
        <v>1</v>
      </c>
      <c r="Q76" s="47" t="s">
        <v>47</v>
      </c>
      <c r="R76" s="46"/>
      <c r="S76" s="84"/>
    </row>
    <row r="77" ht="42" spans="1:19">
      <c r="A77" s="46">
        <v>65</v>
      </c>
      <c r="B77" s="43" t="s">
        <v>43</v>
      </c>
      <c r="C77" s="43" t="s">
        <v>199</v>
      </c>
      <c r="D77" s="43" t="s">
        <v>27</v>
      </c>
      <c r="E77" s="43" t="s">
        <v>28</v>
      </c>
      <c r="F77" s="43" t="s">
        <v>96</v>
      </c>
      <c r="G77" s="43" t="s">
        <v>97</v>
      </c>
      <c r="H77" s="46"/>
      <c r="I77" s="120" t="s">
        <v>182</v>
      </c>
      <c r="J77" s="46" t="s">
        <v>30</v>
      </c>
      <c r="K77" s="46">
        <f t="shared" si="3"/>
        <v>48</v>
      </c>
      <c r="L77" s="51">
        <v>48</v>
      </c>
      <c r="M77" s="43" t="s">
        <v>46</v>
      </c>
      <c r="N77" s="43" t="s">
        <v>32</v>
      </c>
      <c r="O77" s="51">
        <v>48</v>
      </c>
      <c r="P77" s="143">
        <f t="shared" si="4"/>
        <v>1</v>
      </c>
      <c r="Q77" s="47" t="s">
        <v>47</v>
      </c>
      <c r="R77" s="51"/>
      <c r="S77" s="84"/>
    </row>
    <row r="78" ht="42" spans="1:19">
      <c r="A78" s="46">
        <v>66</v>
      </c>
      <c r="B78" s="43" t="s">
        <v>43</v>
      </c>
      <c r="C78" s="43" t="s">
        <v>200</v>
      </c>
      <c r="D78" s="43" t="s">
        <v>27</v>
      </c>
      <c r="E78" s="43" t="s">
        <v>28</v>
      </c>
      <c r="F78" s="43" t="s">
        <v>126</v>
      </c>
      <c r="G78" s="43" t="s">
        <v>127</v>
      </c>
      <c r="H78" s="46"/>
      <c r="I78" s="120" t="s">
        <v>182</v>
      </c>
      <c r="J78" s="46" t="s">
        <v>30</v>
      </c>
      <c r="K78" s="46">
        <f t="shared" si="3"/>
        <v>36</v>
      </c>
      <c r="L78" s="51">
        <v>36</v>
      </c>
      <c r="M78" s="43" t="s">
        <v>46</v>
      </c>
      <c r="N78" s="43" t="s">
        <v>32</v>
      </c>
      <c r="O78" s="51">
        <v>36</v>
      </c>
      <c r="P78" s="143">
        <f t="shared" si="4"/>
        <v>1</v>
      </c>
      <c r="Q78" s="47" t="s">
        <v>47</v>
      </c>
      <c r="R78" s="51"/>
      <c r="S78" s="84"/>
    </row>
    <row r="79" ht="42" spans="1:19">
      <c r="A79" s="46">
        <v>67</v>
      </c>
      <c r="B79" s="43" t="s">
        <v>43</v>
      </c>
      <c r="C79" s="43" t="s">
        <v>201</v>
      </c>
      <c r="D79" s="43" t="s">
        <v>27</v>
      </c>
      <c r="E79" s="43" t="s">
        <v>28</v>
      </c>
      <c r="F79" s="43" t="s">
        <v>152</v>
      </c>
      <c r="G79" s="43" t="s">
        <v>153</v>
      </c>
      <c r="H79" s="46"/>
      <c r="I79" s="120" t="s">
        <v>182</v>
      </c>
      <c r="J79" s="46" t="s">
        <v>30</v>
      </c>
      <c r="K79" s="46">
        <f t="shared" si="3"/>
        <v>14</v>
      </c>
      <c r="L79" s="51">
        <v>14</v>
      </c>
      <c r="M79" s="43" t="s">
        <v>46</v>
      </c>
      <c r="N79" s="43" t="s">
        <v>32</v>
      </c>
      <c r="O79" s="51">
        <v>14</v>
      </c>
      <c r="P79" s="143">
        <f t="shared" si="4"/>
        <v>1</v>
      </c>
      <c r="Q79" s="43" t="s">
        <v>47</v>
      </c>
      <c r="R79" s="46"/>
      <c r="S79" s="84"/>
    </row>
    <row r="80" ht="42" spans="1:19">
      <c r="A80" s="46">
        <v>68</v>
      </c>
      <c r="B80" s="43" t="s">
        <v>43</v>
      </c>
      <c r="C80" s="43" t="s">
        <v>202</v>
      </c>
      <c r="D80" s="43" t="s">
        <v>27</v>
      </c>
      <c r="E80" s="43" t="s">
        <v>28</v>
      </c>
      <c r="F80" s="43" t="s">
        <v>135</v>
      </c>
      <c r="G80" s="43" t="s">
        <v>136</v>
      </c>
      <c r="H80" s="43" t="s">
        <v>136</v>
      </c>
      <c r="I80" s="120" t="s">
        <v>182</v>
      </c>
      <c r="J80" s="46" t="s">
        <v>30</v>
      </c>
      <c r="K80" s="46">
        <f t="shared" si="3"/>
        <v>20</v>
      </c>
      <c r="L80" s="51">
        <v>20</v>
      </c>
      <c r="M80" s="43" t="s">
        <v>46</v>
      </c>
      <c r="N80" s="43" t="s">
        <v>32</v>
      </c>
      <c r="O80" s="51">
        <v>20</v>
      </c>
      <c r="P80" s="143">
        <f t="shared" si="4"/>
        <v>1</v>
      </c>
      <c r="Q80" s="47" t="s">
        <v>47</v>
      </c>
      <c r="R80" s="51"/>
      <c r="S80" s="84"/>
    </row>
    <row r="81" ht="42" spans="1:19">
      <c r="A81" s="46">
        <v>69</v>
      </c>
      <c r="B81" s="43" t="s">
        <v>43</v>
      </c>
      <c r="C81" s="43" t="s">
        <v>203</v>
      </c>
      <c r="D81" s="43" t="s">
        <v>27</v>
      </c>
      <c r="E81" s="43" t="s">
        <v>28</v>
      </c>
      <c r="F81" s="43" t="s">
        <v>84</v>
      </c>
      <c r="G81" s="43" t="s">
        <v>85</v>
      </c>
      <c r="H81" s="46"/>
      <c r="I81" s="120" t="s">
        <v>182</v>
      </c>
      <c r="J81" s="46" t="s">
        <v>30</v>
      </c>
      <c r="K81" s="46">
        <f t="shared" si="3"/>
        <v>22</v>
      </c>
      <c r="L81" s="51">
        <v>22</v>
      </c>
      <c r="M81" s="43" t="s">
        <v>46</v>
      </c>
      <c r="N81" s="43" t="s">
        <v>32</v>
      </c>
      <c r="O81" s="51">
        <v>22</v>
      </c>
      <c r="P81" s="143">
        <f t="shared" si="4"/>
        <v>1</v>
      </c>
      <c r="Q81" s="47" t="s">
        <v>47</v>
      </c>
      <c r="R81" s="51"/>
      <c r="S81" s="84"/>
    </row>
    <row r="82" ht="42" spans="1:19">
      <c r="A82" s="46">
        <v>70</v>
      </c>
      <c r="B82" s="43" t="s">
        <v>43</v>
      </c>
      <c r="C82" s="43" t="s">
        <v>204</v>
      </c>
      <c r="D82" s="43" t="s">
        <v>27</v>
      </c>
      <c r="E82" s="43" t="s">
        <v>28</v>
      </c>
      <c r="F82" s="43" t="s">
        <v>108</v>
      </c>
      <c r="G82" s="43" t="s">
        <v>109</v>
      </c>
      <c r="H82" s="46"/>
      <c r="I82" s="120" t="s">
        <v>182</v>
      </c>
      <c r="J82" s="46" t="s">
        <v>30</v>
      </c>
      <c r="K82" s="46">
        <f t="shared" si="3"/>
        <v>16</v>
      </c>
      <c r="L82" s="51">
        <v>16</v>
      </c>
      <c r="M82" s="43" t="s">
        <v>46</v>
      </c>
      <c r="N82" s="43" t="s">
        <v>32</v>
      </c>
      <c r="O82" s="51">
        <v>16</v>
      </c>
      <c r="P82" s="143">
        <f t="shared" si="4"/>
        <v>1</v>
      </c>
      <c r="Q82" s="47" t="s">
        <v>47</v>
      </c>
      <c r="R82" s="46"/>
      <c r="S82" s="84"/>
    </row>
    <row r="83" ht="42" spans="1:19">
      <c r="A83" s="46">
        <v>71</v>
      </c>
      <c r="B83" s="43" t="s">
        <v>43</v>
      </c>
      <c r="C83" s="43" t="s">
        <v>205</v>
      </c>
      <c r="D83" s="43" t="s">
        <v>27</v>
      </c>
      <c r="E83" s="43" t="s">
        <v>28</v>
      </c>
      <c r="F83" s="43" t="s">
        <v>132</v>
      </c>
      <c r="G83" s="43" t="s">
        <v>133</v>
      </c>
      <c r="H83" s="46"/>
      <c r="I83" s="120" t="s">
        <v>182</v>
      </c>
      <c r="J83" s="46" t="s">
        <v>30</v>
      </c>
      <c r="K83" s="46">
        <f t="shared" si="3"/>
        <v>14</v>
      </c>
      <c r="L83" s="51">
        <v>14</v>
      </c>
      <c r="M83" s="43" t="s">
        <v>46</v>
      </c>
      <c r="N83" s="43" t="s">
        <v>32</v>
      </c>
      <c r="O83" s="51">
        <v>14</v>
      </c>
      <c r="P83" s="143">
        <f t="shared" si="4"/>
        <v>1</v>
      </c>
      <c r="Q83" s="43" t="s">
        <v>47</v>
      </c>
      <c r="R83" s="46"/>
      <c r="S83" s="84"/>
    </row>
    <row r="84" ht="42" spans="1:19">
      <c r="A84" s="46">
        <v>72</v>
      </c>
      <c r="B84" s="43" t="s">
        <v>43</v>
      </c>
      <c r="C84" s="43" t="s">
        <v>206</v>
      </c>
      <c r="D84" s="43" t="s">
        <v>27</v>
      </c>
      <c r="E84" s="43" t="s">
        <v>28</v>
      </c>
      <c r="F84" s="43" t="s">
        <v>78</v>
      </c>
      <c r="G84" s="43" t="s">
        <v>79</v>
      </c>
      <c r="H84" s="46"/>
      <c r="I84" s="120" t="s">
        <v>182</v>
      </c>
      <c r="J84" s="46" t="s">
        <v>30</v>
      </c>
      <c r="K84" s="46">
        <f t="shared" si="3"/>
        <v>10</v>
      </c>
      <c r="L84" s="51">
        <v>10</v>
      </c>
      <c r="M84" s="43" t="s">
        <v>46</v>
      </c>
      <c r="N84" s="43" t="s">
        <v>32</v>
      </c>
      <c r="O84" s="51">
        <v>10</v>
      </c>
      <c r="P84" s="143">
        <f t="shared" si="4"/>
        <v>1</v>
      </c>
      <c r="Q84" s="47" t="s">
        <v>47</v>
      </c>
      <c r="R84" s="51"/>
      <c r="S84" s="84"/>
    </row>
    <row r="85" ht="42" spans="1:19">
      <c r="A85" s="46">
        <v>73</v>
      </c>
      <c r="B85" s="43" t="s">
        <v>43</v>
      </c>
      <c r="C85" s="43" t="s">
        <v>207</v>
      </c>
      <c r="D85" s="43" t="s">
        <v>27</v>
      </c>
      <c r="E85" s="43" t="s">
        <v>28</v>
      </c>
      <c r="F85" s="43" t="s">
        <v>142</v>
      </c>
      <c r="G85" s="43" t="s">
        <v>143</v>
      </c>
      <c r="H85" s="46"/>
      <c r="I85" s="120" t="s">
        <v>182</v>
      </c>
      <c r="J85" s="46" t="s">
        <v>30</v>
      </c>
      <c r="K85" s="46">
        <f t="shared" si="3"/>
        <v>12</v>
      </c>
      <c r="L85" s="51">
        <v>12</v>
      </c>
      <c r="M85" s="43" t="s">
        <v>46</v>
      </c>
      <c r="N85" s="43" t="s">
        <v>32</v>
      </c>
      <c r="O85" s="51">
        <v>12</v>
      </c>
      <c r="P85" s="143">
        <f t="shared" si="4"/>
        <v>1</v>
      </c>
      <c r="Q85" s="47" t="s">
        <v>47</v>
      </c>
      <c r="R85" s="46"/>
      <c r="S85" s="85"/>
    </row>
    <row r="86" ht="42" spans="1:19">
      <c r="A86" s="46">
        <v>74</v>
      </c>
      <c r="B86" s="43" t="s">
        <v>43</v>
      </c>
      <c r="C86" s="43" t="s">
        <v>208</v>
      </c>
      <c r="D86" s="43" t="s">
        <v>27</v>
      </c>
      <c r="E86" s="43" t="s">
        <v>28</v>
      </c>
      <c r="F86" s="43" t="s">
        <v>139</v>
      </c>
      <c r="G86" s="43" t="s">
        <v>140</v>
      </c>
      <c r="H86" s="46"/>
      <c r="I86" s="120" t="s">
        <v>182</v>
      </c>
      <c r="J86" s="46" t="s">
        <v>30</v>
      </c>
      <c r="K86" s="46">
        <f t="shared" si="3"/>
        <v>20</v>
      </c>
      <c r="L86" s="51">
        <v>20</v>
      </c>
      <c r="M86" s="43" t="s">
        <v>46</v>
      </c>
      <c r="N86" s="43" t="s">
        <v>32</v>
      </c>
      <c r="O86" s="51">
        <v>20</v>
      </c>
      <c r="P86" s="143">
        <f t="shared" si="4"/>
        <v>1</v>
      </c>
      <c r="Q86" s="43" t="s">
        <v>47</v>
      </c>
      <c r="R86" s="46"/>
      <c r="S86" s="84"/>
    </row>
    <row r="87" ht="42" spans="1:19">
      <c r="A87" s="46">
        <v>75</v>
      </c>
      <c r="B87" s="43" t="s">
        <v>43</v>
      </c>
      <c r="C87" s="43" t="s">
        <v>209</v>
      </c>
      <c r="D87" s="43" t="s">
        <v>27</v>
      </c>
      <c r="E87" s="43" t="s">
        <v>28</v>
      </c>
      <c r="F87" s="43" t="s">
        <v>90</v>
      </c>
      <c r="G87" s="43" t="s">
        <v>91</v>
      </c>
      <c r="H87" s="46"/>
      <c r="I87" s="120" t="s">
        <v>182</v>
      </c>
      <c r="J87" s="46" t="s">
        <v>30</v>
      </c>
      <c r="K87" s="46">
        <f t="shared" si="3"/>
        <v>20</v>
      </c>
      <c r="L87" s="51">
        <v>20</v>
      </c>
      <c r="M87" s="43" t="s">
        <v>46</v>
      </c>
      <c r="N87" s="43" t="s">
        <v>32</v>
      </c>
      <c r="O87" s="51">
        <v>20</v>
      </c>
      <c r="P87" s="143">
        <f t="shared" si="4"/>
        <v>1</v>
      </c>
      <c r="Q87" s="47" t="s">
        <v>47</v>
      </c>
      <c r="R87" s="51"/>
      <c r="S87" s="84"/>
    </row>
    <row r="88" ht="42" spans="1:19">
      <c r="A88" s="46">
        <v>76</v>
      </c>
      <c r="B88" s="43" t="s">
        <v>43</v>
      </c>
      <c r="C88" s="43" t="s">
        <v>210</v>
      </c>
      <c r="D88" s="43" t="s">
        <v>27</v>
      </c>
      <c r="E88" s="43" t="s">
        <v>28</v>
      </c>
      <c r="F88" s="43" t="s">
        <v>72</v>
      </c>
      <c r="G88" s="43" t="s">
        <v>73</v>
      </c>
      <c r="H88" s="46"/>
      <c r="I88" s="120" t="s">
        <v>182</v>
      </c>
      <c r="J88" s="46" t="s">
        <v>30</v>
      </c>
      <c r="K88" s="46">
        <f t="shared" si="3"/>
        <v>26</v>
      </c>
      <c r="L88" s="51">
        <v>26</v>
      </c>
      <c r="M88" s="43" t="s">
        <v>46</v>
      </c>
      <c r="N88" s="43" t="s">
        <v>32</v>
      </c>
      <c r="O88" s="51">
        <v>26</v>
      </c>
      <c r="P88" s="143">
        <f t="shared" si="4"/>
        <v>1</v>
      </c>
      <c r="Q88" s="43" t="s">
        <v>47</v>
      </c>
      <c r="R88" s="46"/>
      <c r="S88" s="84"/>
    </row>
    <row r="89" ht="42" spans="1:19">
      <c r="A89" s="46">
        <v>77</v>
      </c>
      <c r="B89" s="43" t="s">
        <v>43</v>
      </c>
      <c r="C89" s="43" t="s">
        <v>211</v>
      </c>
      <c r="D89" s="43" t="s">
        <v>27</v>
      </c>
      <c r="E89" s="43" t="s">
        <v>28</v>
      </c>
      <c r="F89" s="43" t="s">
        <v>93</v>
      </c>
      <c r="G89" s="43" t="s">
        <v>94</v>
      </c>
      <c r="H89" s="46"/>
      <c r="I89" s="120" t="s">
        <v>182</v>
      </c>
      <c r="J89" s="46" t="s">
        <v>30</v>
      </c>
      <c r="K89" s="46">
        <v>12</v>
      </c>
      <c r="L89" s="51">
        <v>12</v>
      </c>
      <c r="M89" s="43" t="s">
        <v>46</v>
      </c>
      <c r="N89" s="43" t="s">
        <v>32</v>
      </c>
      <c r="O89" s="51">
        <v>12</v>
      </c>
      <c r="P89" s="143">
        <f t="shared" si="4"/>
        <v>1</v>
      </c>
      <c r="Q89" s="43" t="s">
        <v>47</v>
      </c>
      <c r="R89" s="46"/>
      <c r="S89" s="85"/>
    </row>
    <row r="90" ht="42" spans="1:19">
      <c r="A90" s="46">
        <v>78</v>
      </c>
      <c r="B90" s="43" t="s">
        <v>43</v>
      </c>
      <c r="C90" s="43" t="s">
        <v>212</v>
      </c>
      <c r="D90" s="43" t="s">
        <v>27</v>
      </c>
      <c r="E90" s="43" t="s">
        <v>28</v>
      </c>
      <c r="F90" s="43" t="s">
        <v>81</v>
      </c>
      <c r="G90" s="43" t="s">
        <v>82</v>
      </c>
      <c r="H90" s="46"/>
      <c r="I90" s="120" t="s">
        <v>182</v>
      </c>
      <c r="J90" s="46" t="s">
        <v>30</v>
      </c>
      <c r="K90" s="46">
        <f>L90</f>
        <v>18</v>
      </c>
      <c r="L90" s="51">
        <v>18</v>
      </c>
      <c r="M90" s="43" t="s">
        <v>46</v>
      </c>
      <c r="N90" s="43" t="s">
        <v>32</v>
      </c>
      <c r="O90" s="51">
        <v>18</v>
      </c>
      <c r="P90" s="143">
        <f t="shared" si="4"/>
        <v>1</v>
      </c>
      <c r="Q90" s="43" t="s">
        <v>47</v>
      </c>
      <c r="R90" s="46"/>
      <c r="S90" s="84"/>
    </row>
    <row r="91" ht="42" spans="1:19">
      <c r="A91" s="46">
        <v>79</v>
      </c>
      <c r="B91" s="47" t="s">
        <v>43</v>
      </c>
      <c r="C91" s="47" t="s">
        <v>213</v>
      </c>
      <c r="D91" s="47" t="s">
        <v>27</v>
      </c>
      <c r="E91" s="47" t="s">
        <v>28</v>
      </c>
      <c r="F91" s="47" t="s">
        <v>67</v>
      </c>
      <c r="G91" s="47" t="s">
        <v>68</v>
      </c>
      <c r="H91" s="46"/>
      <c r="I91" s="150" t="s">
        <v>182</v>
      </c>
      <c r="J91" s="46" t="s">
        <v>30</v>
      </c>
      <c r="K91" s="46">
        <v>26</v>
      </c>
      <c r="L91" s="51">
        <v>26</v>
      </c>
      <c r="M91" s="47" t="s">
        <v>46</v>
      </c>
      <c r="N91" s="47" t="s">
        <v>32</v>
      </c>
      <c r="O91" s="51">
        <v>26</v>
      </c>
      <c r="P91" s="143">
        <f t="shared" si="4"/>
        <v>1</v>
      </c>
      <c r="Q91" s="47" t="s">
        <v>47</v>
      </c>
      <c r="R91" s="46"/>
      <c r="S91" s="84"/>
    </row>
    <row r="92" ht="42" spans="1:19">
      <c r="A92" s="92">
        <v>80</v>
      </c>
      <c r="B92" s="93" t="s">
        <v>25</v>
      </c>
      <c r="C92" s="93" t="s">
        <v>214</v>
      </c>
      <c r="D92" s="93" t="s">
        <v>27</v>
      </c>
      <c r="E92" s="93" t="s">
        <v>28</v>
      </c>
      <c r="F92" s="93" t="s">
        <v>87</v>
      </c>
      <c r="G92" s="93" t="s">
        <v>88</v>
      </c>
      <c r="H92" s="92"/>
      <c r="I92" s="93" t="s">
        <v>215</v>
      </c>
      <c r="J92" s="92" t="s">
        <v>30</v>
      </c>
      <c r="K92" s="92">
        <v>20.47</v>
      </c>
      <c r="L92" s="46">
        <v>12.87</v>
      </c>
      <c r="M92" s="43" t="s">
        <v>31</v>
      </c>
      <c r="N92" s="43" t="s">
        <v>32</v>
      </c>
      <c r="O92" s="51">
        <v>12.87</v>
      </c>
      <c r="P92" s="143">
        <f t="shared" si="4"/>
        <v>1</v>
      </c>
      <c r="Q92" s="47" t="s">
        <v>47</v>
      </c>
      <c r="R92" s="51"/>
      <c r="S92" s="84"/>
    </row>
    <row r="93" ht="40.5" spans="1:19">
      <c r="A93" s="58"/>
      <c r="B93" s="58"/>
      <c r="C93" s="62"/>
      <c r="D93" s="58"/>
      <c r="E93" s="58"/>
      <c r="F93" s="58"/>
      <c r="G93" s="58"/>
      <c r="H93" s="58"/>
      <c r="I93" s="58"/>
      <c r="J93" s="58"/>
      <c r="K93" s="58"/>
      <c r="L93" s="46">
        <v>7.6</v>
      </c>
      <c r="M93" s="43" t="s">
        <v>41</v>
      </c>
      <c r="N93" s="43" t="s">
        <v>32</v>
      </c>
      <c r="O93" s="51">
        <v>7.5942</v>
      </c>
      <c r="P93" s="143">
        <f t="shared" si="4"/>
        <v>0.999236842105263</v>
      </c>
      <c r="Q93" s="47" t="s">
        <v>47</v>
      </c>
      <c r="R93" s="51"/>
      <c r="S93" s="84"/>
    </row>
    <row r="94" ht="42" spans="1:19">
      <c r="A94" s="92">
        <v>81</v>
      </c>
      <c r="B94" s="93" t="s">
        <v>25</v>
      </c>
      <c r="C94" s="93" t="s">
        <v>216</v>
      </c>
      <c r="D94" s="93" t="s">
        <v>27</v>
      </c>
      <c r="E94" s="93" t="s">
        <v>28</v>
      </c>
      <c r="F94" s="93" t="s">
        <v>84</v>
      </c>
      <c r="G94" s="93" t="s">
        <v>85</v>
      </c>
      <c r="H94" s="92"/>
      <c r="I94" s="93" t="s">
        <v>215</v>
      </c>
      <c r="J94" s="92" t="s">
        <v>30</v>
      </c>
      <c r="K94" s="92">
        <v>15.2</v>
      </c>
      <c r="L94" s="46">
        <v>9.06</v>
      </c>
      <c r="M94" s="43" t="s">
        <v>31</v>
      </c>
      <c r="N94" s="43" t="s">
        <v>32</v>
      </c>
      <c r="O94" s="51">
        <v>9.06</v>
      </c>
      <c r="P94" s="143">
        <f t="shared" si="4"/>
        <v>1</v>
      </c>
      <c r="Q94" s="47" t="s">
        <v>47</v>
      </c>
      <c r="R94" s="46"/>
      <c r="S94" s="84"/>
    </row>
    <row r="95" ht="40.5" spans="1:19">
      <c r="A95" s="58"/>
      <c r="B95" s="58"/>
      <c r="C95" s="62"/>
      <c r="D95" s="58"/>
      <c r="E95" s="58"/>
      <c r="F95" s="58"/>
      <c r="G95" s="58"/>
      <c r="H95" s="58"/>
      <c r="I95" s="58"/>
      <c r="J95" s="58"/>
      <c r="K95" s="58"/>
      <c r="L95" s="46">
        <v>6.14</v>
      </c>
      <c r="M95" s="43" t="s">
        <v>41</v>
      </c>
      <c r="N95" s="43" t="s">
        <v>32</v>
      </c>
      <c r="O95" s="51">
        <v>6.14</v>
      </c>
      <c r="P95" s="143">
        <f t="shared" si="4"/>
        <v>1</v>
      </c>
      <c r="Q95" s="47" t="s">
        <v>47</v>
      </c>
      <c r="R95" s="46"/>
      <c r="S95" s="84"/>
    </row>
    <row r="96" ht="42" spans="1:19">
      <c r="A96" s="92">
        <v>82</v>
      </c>
      <c r="B96" s="93" t="s">
        <v>25</v>
      </c>
      <c r="C96" s="93" t="s">
        <v>217</v>
      </c>
      <c r="D96" s="93" t="s">
        <v>27</v>
      </c>
      <c r="E96" s="93" t="s">
        <v>28</v>
      </c>
      <c r="F96" s="93" t="s">
        <v>75</v>
      </c>
      <c r="G96" s="93" t="s">
        <v>76</v>
      </c>
      <c r="H96" s="92"/>
      <c r="I96" s="93" t="s">
        <v>215</v>
      </c>
      <c r="J96" s="92" t="s">
        <v>30</v>
      </c>
      <c r="K96" s="92">
        <f>L96+L97</f>
        <v>14.17</v>
      </c>
      <c r="L96" s="46">
        <v>10.17</v>
      </c>
      <c r="M96" s="43" t="s">
        <v>31</v>
      </c>
      <c r="N96" s="43" t="s">
        <v>32</v>
      </c>
      <c r="O96" s="51">
        <v>10.17</v>
      </c>
      <c r="P96" s="143">
        <f t="shared" si="4"/>
        <v>1</v>
      </c>
      <c r="Q96" s="47" t="s">
        <v>47</v>
      </c>
      <c r="R96" s="51"/>
      <c r="S96" s="84"/>
    </row>
    <row r="97" ht="40.5" spans="1:19">
      <c r="A97" s="58"/>
      <c r="B97" s="58"/>
      <c r="C97" s="62"/>
      <c r="D97" s="58"/>
      <c r="E97" s="58"/>
      <c r="F97" s="58"/>
      <c r="G97" s="58"/>
      <c r="H97" s="58"/>
      <c r="I97" s="58"/>
      <c r="J97" s="58"/>
      <c r="K97" s="58"/>
      <c r="L97" s="46">
        <v>4</v>
      </c>
      <c r="M97" s="43" t="s">
        <v>41</v>
      </c>
      <c r="N97" s="43" t="s">
        <v>32</v>
      </c>
      <c r="O97" s="51">
        <v>0</v>
      </c>
      <c r="P97" s="143">
        <f t="shared" si="4"/>
        <v>0</v>
      </c>
      <c r="Q97" s="47" t="s">
        <v>47</v>
      </c>
      <c r="R97" s="51"/>
      <c r="S97" s="84"/>
    </row>
    <row r="98" ht="42" spans="1:19">
      <c r="A98" s="92">
        <v>83</v>
      </c>
      <c r="B98" s="93" t="s">
        <v>25</v>
      </c>
      <c r="C98" s="93" t="s">
        <v>218</v>
      </c>
      <c r="D98" s="93" t="s">
        <v>27</v>
      </c>
      <c r="E98" s="93" t="s">
        <v>28</v>
      </c>
      <c r="F98" s="93" t="s">
        <v>148</v>
      </c>
      <c r="G98" s="93" t="s">
        <v>149</v>
      </c>
      <c r="H98" s="92"/>
      <c r="I98" s="93" t="s">
        <v>215</v>
      </c>
      <c r="J98" s="92" t="s">
        <v>30</v>
      </c>
      <c r="K98" s="92">
        <v>14.07</v>
      </c>
      <c r="L98" s="46">
        <v>8.76</v>
      </c>
      <c r="M98" s="43" t="s">
        <v>31</v>
      </c>
      <c r="N98" s="43" t="s">
        <v>32</v>
      </c>
      <c r="O98" s="51">
        <v>8.76</v>
      </c>
      <c r="P98" s="143">
        <f t="shared" si="4"/>
        <v>1</v>
      </c>
      <c r="Q98" s="47" t="s">
        <v>47</v>
      </c>
      <c r="R98" s="46"/>
      <c r="S98" s="84"/>
    </row>
    <row r="99" ht="40.5" spans="1:19">
      <c r="A99" s="58"/>
      <c r="B99" s="62"/>
      <c r="C99" s="62"/>
      <c r="D99" s="58"/>
      <c r="E99" s="58"/>
      <c r="F99" s="58"/>
      <c r="G99" s="58"/>
      <c r="H99" s="58"/>
      <c r="I99" s="58"/>
      <c r="J99" s="58"/>
      <c r="K99" s="58"/>
      <c r="L99" s="46">
        <v>5.31</v>
      </c>
      <c r="M99" s="43" t="s">
        <v>41</v>
      </c>
      <c r="N99" s="43" t="s">
        <v>32</v>
      </c>
      <c r="O99" s="51">
        <v>5.31</v>
      </c>
      <c r="P99" s="143">
        <f t="shared" si="4"/>
        <v>1</v>
      </c>
      <c r="Q99" s="47" t="s">
        <v>47</v>
      </c>
      <c r="R99" s="46"/>
      <c r="S99" s="84"/>
    </row>
    <row r="100" ht="42" spans="1:19">
      <c r="A100" s="92">
        <v>84</v>
      </c>
      <c r="B100" s="93" t="s">
        <v>25</v>
      </c>
      <c r="C100" s="93" t="s">
        <v>219</v>
      </c>
      <c r="D100" s="93" t="s">
        <v>27</v>
      </c>
      <c r="E100" s="93" t="s">
        <v>28</v>
      </c>
      <c r="F100" s="93" t="s">
        <v>99</v>
      </c>
      <c r="G100" s="93" t="s">
        <v>100</v>
      </c>
      <c r="H100" s="92"/>
      <c r="I100" s="93" t="s">
        <v>215</v>
      </c>
      <c r="J100" s="92" t="s">
        <v>30</v>
      </c>
      <c r="K100" s="92">
        <v>20.56</v>
      </c>
      <c r="L100" s="46">
        <v>11.46</v>
      </c>
      <c r="M100" s="43" t="s">
        <v>31</v>
      </c>
      <c r="N100" s="43" t="s">
        <v>32</v>
      </c>
      <c r="O100" s="51">
        <v>11.46</v>
      </c>
      <c r="P100" s="143">
        <f t="shared" si="4"/>
        <v>1</v>
      </c>
      <c r="Q100" s="47" t="s">
        <v>47</v>
      </c>
      <c r="R100" s="51"/>
      <c r="S100" s="84"/>
    </row>
    <row r="101" ht="40.5" spans="1:19">
      <c r="A101" s="58"/>
      <c r="B101" s="58"/>
      <c r="C101" s="62"/>
      <c r="D101" s="58"/>
      <c r="E101" s="58"/>
      <c r="F101" s="58"/>
      <c r="G101" s="58"/>
      <c r="H101" s="58"/>
      <c r="I101" s="58"/>
      <c r="J101" s="58"/>
      <c r="K101" s="58"/>
      <c r="L101" s="46">
        <v>9.1</v>
      </c>
      <c r="M101" s="43" t="s">
        <v>41</v>
      </c>
      <c r="N101" s="43" t="s">
        <v>32</v>
      </c>
      <c r="O101" s="51">
        <v>0</v>
      </c>
      <c r="P101" s="143">
        <f t="shared" si="4"/>
        <v>0</v>
      </c>
      <c r="Q101" s="47" t="s">
        <v>47</v>
      </c>
      <c r="R101" s="51"/>
      <c r="S101" s="84"/>
    </row>
    <row r="102" ht="42" spans="1:19">
      <c r="A102" s="92">
        <v>85</v>
      </c>
      <c r="B102" s="93" t="s">
        <v>25</v>
      </c>
      <c r="C102" s="93" t="s">
        <v>220</v>
      </c>
      <c r="D102" s="93" t="s">
        <v>27</v>
      </c>
      <c r="E102" s="93" t="s">
        <v>28</v>
      </c>
      <c r="F102" s="93" t="s">
        <v>142</v>
      </c>
      <c r="G102" s="93" t="s">
        <v>143</v>
      </c>
      <c r="H102" s="92"/>
      <c r="I102" s="93" t="s">
        <v>215</v>
      </c>
      <c r="J102" s="92" t="s">
        <v>30</v>
      </c>
      <c r="K102" s="92">
        <v>11.15</v>
      </c>
      <c r="L102" s="46">
        <v>9.15</v>
      </c>
      <c r="M102" s="43" t="s">
        <v>31</v>
      </c>
      <c r="N102" s="43" t="s">
        <v>32</v>
      </c>
      <c r="O102" s="51">
        <v>9.15</v>
      </c>
      <c r="P102" s="143">
        <f t="shared" si="4"/>
        <v>1</v>
      </c>
      <c r="Q102" s="47" t="s">
        <v>47</v>
      </c>
      <c r="R102" s="46"/>
      <c r="S102" s="84"/>
    </row>
    <row r="103" ht="40.5" spans="1:19">
      <c r="A103" s="58"/>
      <c r="B103" s="62"/>
      <c r="C103" s="62"/>
      <c r="D103" s="58"/>
      <c r="E103" s="58"/>
      <c r="F103" s="58"/>
      <c r="G103" s="58"/>
      <c r="H103" s="58"/>
      <c r="I103" s="58"/>
      <c r="J103" s="58"/>
      <c r="K103" s="58"/>
      <c r="L103" s="46">
        <v>2</v>
      </c>
      <c r="M103" s="43" t="s">
        <v>41</v>
      </c>
      <c r="N103" s="43" t="s">
        <v>32</v>
      </c>
      <c r="O103" s="51">
        <v>2</v>
      </c>
      <c r="P103" s="143">
        <f t="shared" si="4"/>
        <v>1</v>
      </c>
      <c r="Q103" s="47" t="s">
        <v>47</v>
      </c>
      <c r="R103" s="46"/>
      <c r="S103" s="84"/>
    </row>
    <row r="104" ht="42" spans="1:19">
      <c r="A104" s="92">
        <v>86</v>
      </c>
      <c r="B104" s="93" t="s">
        <v>25</v>
      </c>
      <c r="C104" s="93" t="s">
        <v>221</v>
      </c>
      <c r="D104" s="93" t="s">
        <v>27</v>
      </c>
      <c r="E104" s="93" t="s">
        <v>28</v>
      </c>
      <c r="F104" s="93" t="s">
        <v>78</v>
      </c>
      <c r="G104" s="93" t="s">
        <v>79</v>
      </c>
      <c r="H104" s="92"/>
      <c r="I104" s="93" t="s">
        <v>215</v>
      </c>
      <c r="J104" s="92" t="s">
        <v>30</v>
      </c>
      <c r="K104" s="92">
        <v>7.91</v>
      </c>
      <c r="L104" s="46">
        <v>2.31</v>
      </c>
      <c r="M104" s="43" t="s">
        <v>31</v>
      </c>
      <c r="N104" s="43" t="s">
        <v>32</v>
      </c>
      <c r="O104" s="51">
        <v>2.31</v>
      </c>
      <c r="P104" s="143">
        <f t="shared" si="4"/>
        <v>1</v>
      </c>
      <c r="Q104" s="47" t="s">
        <v>47</v>
      </c>
      <c r="R104" s="51"/>
      <c r="S104" s="84"/>
    </row>
    <row r="105" ht="40.5" spans="1:19">
      <c r="A105" s="58"/>
      <c r="B105" s="58"/>
      <c r="C105" s="62"/>
      <c r="D105" s="58"/>
      <c r="E105" s="58"/>
      <c r="F105" s="58"/>
      <c r="G105" s="58"/>
      <c r="H105" s="58"/>
      <c r="I105" s="58"/>
      <c r="J105" s="58"/>
      <c r="K105" s="58"/>
      <c r="L105" s="46">
        <v>5.6</v>
      </c>
      <c r="M105" s="43" t="s">
        <v>41</v>
      </c>
      <c r="N105" s="43" t="s">
        <v>32</v>
      </c>
      <c r="O105" s="51">
        <v>0</v>
      </c>
      <c r="P105" s="143">
        <f t="shared" si="4"/>
        <v>0</v>
      </c>
      <c r="Q105" s="47" t="s">
        <v>47</v>
      </c>
      <c r="R105" s="51"/>
      <c r="S105" s="84"/>
    </row>
    <row r="106" ht="42" spans="1:19">
      <c r="A106" s="46">
        <v>87</v>
      </c>
      <c r="B106" s="43" t="s">
        <v>25</v>
      </c>
      <c r="C106" s="43" t="s">
        <v>222</v>
      </c>
      <c r="D106" s="43" t="s">
        <v>27</v>
      </c>
      <c r="E106" s="43" t="s">
        <v>28</v>
      </c>
      <c r="F106" s="43" t="s">
        <v>105</v>
      </c>
      <c r="G106" s="43" t="s">
        <v>106</v>
      </c>
      <c r="H106" s="46"/>
      <c r="I106" s="120" t="s">
        <v>215</v>
      </c>
      <c r="J106" s="46" t="s">
        <v>30</v>
      </c>
      <c r="K106" s="46">
        <f>L106</f>
        <v>15.3</v>
      </c>
      <c r="L106" s="46">
        <v>15.3</v>
      </c>
      <c r="M106" s="43" t="s">
        <v>31</v>
      </c>
      <c r="N106" s="43" t="s">
        <v>32</v>
      </c>
      <c r="O106" s="51">
        <v>15.3</v>
      </c>
      <c r="P106" s="143">
        <f t="shared" si="4"/>
        <v>1</v>
      </c>
      <c r="Q106" s="47" t="s">
        <v>47</v>
      </c>
      <c r="R106" s="46"/>
      <c r="S106" s="84"/>
    </row>
    <row r="107" ht="42" spans="1:19">
      <c r="A107" s="92">
        <v>88</v>
      </c>
      <c r="B107" s="93" t="s">
        <v>25</v>
      </c>
      <c r="C107" s="93" t="s">
        <v>223</v>
      </c>
      <c r="D107" s="93" t="s">
        <v>27</v>
      </c>
      <c r="E107" s="93" t="s">
        <v>28</v>
      </c>
      <c r="F107" s="93" t="s">
        <v>152</v>
      </c>
      <c r="G107" s="93" t="s">
        <v>153</v>
      </c>
      <c r="H107" s="92"/>
      <c r="I107" s="93" t="s">
        <v>215</v>
      </c>
      <c r="J107" s="92" t="s">
        <v>30</v>
      </c>
      <c r="K107" s="92">
        <v>7.69</v>
      </c>
      <c r="L107" s="46">
        <v>5.19</v>
      </c>
      <c r="M107" s="43" t="s">
        <v>31</v>
      </c>
      <c r="N107" s="43" t="s">
        <v>32</v>
      </c>
      <c r="O107" s="51">
        <v>5.19</v>
      </c>
      <c r="P107" s="143">
        <f t="shared" si="4"/>
        <v>1</v>
      </c>
      <c r="Q107" s="47" t="s">
        <v>47</v>
      </c>
      <c r="R107" s="46"/>
      <c r="S107" s="84"/>
    </row>
    <row r="108" ht="40.5" spans="1:19">
      <c r="A108" s="58"/>
      <c r="B108" s="58"/>
      <c r="C108" s="62"/>
      <c r="D108" s="58"/>
      <c r="E108" s="58"/>
      <c r="F108" s="58"/>
      <c r="G108" s="58"/>
      <c r="H108" s="58"/>
      <c r="I108" s="58"/>
      <c r="J108" s="58"/>
      <c r="K108" s="58"/>
      <c r="L108" s="46">
        <v>2.5</v>
      </c>
      <c r="M108" s="43" t="s">
        <v>41</v>
      </c>
      <c r="N108" s="43" t="s">
        <v>32</v>
      </c>
      <c r="O108" s="51">
        <v>2.5</v>
      </c>
      <c r="P108" s="143">
        <f t="shared" si="4"/>
        <v>1</v>
      </c>
      <c r="Q108" s="47" t="s">
        <v>47</v>
      </c>
      <c r="R108" s="46"/>
      <c r="S108" s="84"/>
    </row>
    <row r="109" ht="42" spans="1:19">
      <c r="A109" s="92">
        <v>89</v>
      </c>
      <c r="B109" s="93" t="s">
        <v>25</v>
      </c>
      <c r="C109" s="93" t="s">
        <v>224</v>
      </c>
      <c r="D109" s="93" t="s">
        <v>27</v>
      </c>
      <c r="E109" s="93" t="s">
        <v>28</v>
      </c>
      <c r="F109" s="93" t="s">
        <v>123</v>
      </c>
      <c r="G109" s="93" t="s">
        <v>124</v>
      </c>
      <c r="H109" s="92"/>
      <c r="I109" s="93" t="s">
        <v>215</v>
      </c>
      <c r="J109" s="92" t="s">
        <v>30</v>
      </c>
      <c r="K109" s="92">
        <v>23.71</v>
      </c>
      <c r="L109" s="46">
        <v>16.92</v>
      </c>
      <c r="M109" s="43" t="s">
        <v>31</v>
      </c>
      <c r="N109" s="43" t="s">
        <v>32</v>
      </c>
      <c r="O109" s="51">
        <v>16.92</v>
      </c>
      <c r="P109" s="143">
        <f t="shared" si="4"/>
        <v>1</v>
      </c>
      <c r="Q109" s="47" t="s">
        <v>47</v>
      </c>
      <c r="R109" s="51"/>
      <c r="S109" s="85"/>
    </row>
    <row r="110" ht="40.5" spans="1:19">
      <c r="A110" s="58"/>
      <c r="B110" s="58"/>
      <c r="C110" s="62"/>
      <c r="D110" s="58"/>
      <c r="E110" s="58"/>
      <c r="F110" s="58"/>
      <c r="G110" s="58"/>
      <c r="H110" s="58"/>
      <c r="I110" s="58"/>
      <c r="J110" s="58"/>
      <c r="K110" s="58"/>
      <c r="L110" s="46">
        <v>6.79</v>
      </c>
      <c r="M110" s="43" t="s">
        <v>41</v>
      </c>
      <c r="N110" s="43" t="s">
        <v>32</v>
      </c>
      <c r="O110" s="51">
        <v>6.79</v>
      </c>
      <c r="P110" s="143">
        <f t="shared" si="4"/>
        <v>1</v>
      </c>
      <c r="Q110" s="47" t="s">
        <v>47</v>
      </c>
      <c r="R110" s="51"/>
      <c r="S110" s="85"/>
    </row>
    <row r="111" ht="42" spans="1:19">
      <c r="A111" s="92">
        <v>90</v>
      </c>
      <c r="B111" s="93" t="s">
        <v>25</v>
      </c>
      <c r="C111" s="93" t="s">
        <v>225</v>
      </c>
      <c r="D111" s="93" t="s">
        <v>27</v>
      </c>
      <c r="E111" s="93" t="s">
        <v>28</v>
      </c>
      <c r="F111" s="93" t="s">
        <v>111</v>
      </c>
      <c r="G111" s="93" t="s">
        <v>112</v>
      </c>
      <c r="H111" s="92"/>
      <c r="I111" s="93" t="s">
        <v>215</v>
      </c>
      <c r="J111" s="92" t="s">
        <v>30</v>
      </c>
      <c r="K111" s="92">
        <v>17.59</v>
      </c>
      <c r="L111" s="46">
        <v>16.05</v>
      </c>
      <c r="M111" s="43" t="s">
        <v>31</v>
      </c>
      <c r="N111" s="43" t="s">
        <v>32</v>
      </c>
      <c r="O111" s="51">
        <v>16.05</v>
      </c>
      <c r="P111" s="143">
        <f t="shared" si="4"/>
        <v>1</v>
      </c>
      <c r="Q111" s="47" t="s">
        <v>47</v>
      </c>
      <c r="R111" s="46"/>
      <c r="S111" s="84"/>
    </row>
    <row r="112" ht="40.5" spans="1:19">
      <c r="A112" s="58"/>
      <c r="B112" s="58"/>
      <c r="C112" s="62"/>
      <c r="D112" s="58"/>
      <c r="E112" s="58"/>
      <c r="F112" s="58"/>
      <c r="G112" s="58"/>
      <c r="H112" s="58"/>
      <c r="I112" s="58"/>
      <c r="J112" s="58"/>
      <c r="K112" s="58"/>
      <c r="L112" s="46">
        <v>1.54</v>
      </c>
      <c r="M112" s="43" t="s">
        <v>41</v>
      </c>
      <c r="N112" s="43" t="s">
        <v>32</v>
      </c>
      <c r="O112" s="51">
        <v>1.54</v>
      </c>
      <c r="P112" s="143">
        <f t="shared" si="4"/>
        <v>1</v>
      </c>
      <c r="Q112" s="47" t="s">
        <v>47</v>
      </c>
      <c r="R112" s="46"/>
      <c r="S112" s="84"/>
    </row>
    <row r="113" ht="42" spans="1:19">
      <c r="A113" s="92">
        <v>91</v>
      </c>
      <c r="B113" s="93" t="s">
        <v>25</v>
      </c>
      <c r="C113" s="93" t="s">
        <v>226</v>
      </c>
      <c r="D113" s="93" t="s">
        <v>27</v>
      </c>
      <c r="E113" s="93" t="s">
        <v>28</v>
      </c>
      <c r="F113" s="93" t="s">
        <v>114</v>
      </c>
      <c r="G113" s="93" t="s">
        <v>115</v>
      </c>
      <c r="H113" s="92"/>
      <c r="I113" s="93" t="s">
        <v>215</v>
      </c>
      <c r="J113" s="92" t="s">
        <v>30</v>
      </c>
      <c r="K113" s="92">
        <v>10.07</v>
      </c>
      <c r="L113" s="46">
        <v>9.63</v>
      </c>
      <c r="M113" s="43" t="s">
        <v>31</v>
      </c>
      <c r="N113" s="43" t="s">
        <v>32</v>
      </c>
      <c r="O113" s="51">
        <v>9.63</v>
      </c>
      <c r="P113" s="143">
        <f t="shared" si="4"/>
        <v>1</v>
      </c>
      <c r="Q113" s="47" t="s">
        <v>47</v>
      </c>
      <c r="R113" s="51"/>
      <c r="S113" s="84"/>
    </row>
    <row r="114" ht="40.5" spans="1:19">
      <c r="A114" s="58"/>
      <c r="B114" s="58"/>
      <c r="C114" s="62"/>
      <c r="D114" s="58"/>
      <c r="E114" s="58"/>
      <c r="F114" s="58"/>
      <c r="G114" s="58"/>
      <c r="H114" s="58"/>
      <c r="I114" s="58"/>
      <c r="J114" s="58"/>
      <c r="K114" s="58"/>
      <c r="L114" s="46">
        <v>0.44</v>
      </c>
      <c r="M114" s="43" t="s">
        <v>41</v>
      </c>
      <c r="N114" s="43" t="s">
        <v>32</v>
      </c>
      <c r="O114" s="51">
        <v>0.44</v>
      </c>
      <c r="P114" s="143">
        <f t="shared" si="4"/>
        <v>1</v>
      </c>
      <c r="Q114" s="47" t="s">
        <v>47</v>
      </c>
      <c r="R114" s="51"/>
      <c r="S114" s="84"/>
    </row>
    <row r="115" ht="42" spans="1:19">
      <c r="A115" s="92">
        <v>92</v>
      </c>
      <c r="B115" s="93" t="s">
        <v>25</v>
      </c>
      <c r="C115" s="93" t="s">
        <v>227</v>
      </c>
      <c r="D115" s="93" t="s">
        <v>27</v>
      </c>
      <c r="E115" s="93" t="s">
        <v>28</v>
      </c>
      <c r="F115" s="93" t="s">
        <v>126</v>
      </c>
      <c r="G115" s="93" t="s">
        <v>127</v>
      </c>
      <c r="H115" s="92"/>
      <c r="I115" s="93" t="s">
        <v>215</v>
      </c>
      <c r="J115" s="92" t="s">
        <v>30</v>
      </c>
      <c r="K115" s="92">
        <v>21.59</v>
      </c>
      <c r="L115" s="46">
        <v>8.61</v>
      </c>
      <c r="M115" s="43" t="s">
        <v>31</v>
      </c>
      <c r="N115" s="43" t="s">
        <v>32</v>
      </c>
      <c r="O115" s="51">
        <v>8.61</v>
      </c>
      <c r="P115" s="143">
        <f t="shared" si="4"/>
        <v>1</v>
      </c>
      <c r="Q115" s="47" t="s">
        <v>47</v>
      </c>
      <c r="R115" s="51"/>
      <c r="S115" s="84"/>
    </row>
    <row r="116" ht="40.5" spans="1:19">
      <c r="A116" s="58"/>
      <c r="B116" s="58"/>
      <c r="C116" s="62"/>
      <c r="D116" s="58"/>
      <c r="E116" s="58"/>
      <c r="F116" s="58"/>
      <c r="G116" s="58"/>
      <c r="H116" s="58"/>
      <c r="I116" s="58"/>
      <c r="J116" s="58"/>
      <c r="K116" s="58"/>
      <c r="L116" s="46">
        <v>12.98</v>
      </c>
      <c r="M116" s="43" t="s">
        <v>41</v>
      </c>
      <c r="N116" s="43" t="s">
        <v>32</v>
      </c>
      <c r="O116" s="51">
        <v>12.0931</v>
      </c>
      <c r="P116" s="143">
        <f t="shared" si="4"/>
        <v>0.931671802773498</v>
      </c>
      <c r="Q116" s="47" t="s">
        <v>47</v>
      </c>
      <c r="R116" s="51"/>
      <c r="S116" s="84"/>
    </row>
    <row r="117" ht="42" spans="1:19">
      <c r="A117" s="92">
        <v>93</v>
      </c>
      <c r="B117" s="93" t="s">
        <v>25</v>
      </c>
      <c r="C117" s="93" t="s">
        <v>228</v>
      </c>
      <c r="D117" s="93" t="s">
        <v>27</v>
      </c>
      <c r="E117" s="93" t="s">
        <v>28</v>
      </c>
      <c r="F117" s="93" t="s">
        <v>120</v>
      </c>
      <c r="G117" s="93" t="s">
        <v>121</v>
      </c>
      <c r="H117" s="92"/>
      <c r="I117" s="93" t="s">
        <v>215</v>
      </c>
      <c r="J117" s="92" t="s">
        <v>30</v>
      </c>
      <c r="K117" s="92">
        <v>7.73</v>
      </c>
      <c r="L117" s="46">
        <v>7.5</v>
      </c>
      <c r="M117" s="43" t="s">
        <v>31</v>
      </c>
      <c r="N117" s="65" t="s">
        <v>32</v>
      </c>
      <c r="O117" s="51">
        <v>7.5</v>
      </c>
      <c r="P117" s="143">
        <f t="shared" si="4"/>
        <v>1</v>
      </c>
      <c r="Q117" s="47" t="s">
        <v>47</v>
      </c>
      <c r="R117" s="47"/>
      <c r="S117" s="84"/>
    </row>
    <row r="118" ht="40.5" spans="1:19">
      <c r="A118" s="58"/>
      <c r="B118" s="58"/>
      <c r="C118" s="62"/>
      <c r="D118" s="58"/>
      <c r="E118" s="58"/>
      <c r="F118" s="58"/>
      <c r="G118" s="58"/>
      <c r="H118" s="58"/>
      <c r="I118" s="58"/>
      <c r="J118" s="58"/>
      <c r="K118" s="58"/>
      <c r="L118" s="46">
        <v>0.23</v>
      </c>
      <c r="M118" s="43" t="s">
        <v>41</v>
      </c>
      <c r="N118" s="77" t="s">
        <v>32</v>
      </c>
      <c r="O118" s="51">
        <v>0</v>
      </c>
      <c r="P118" s="143">
        <f t="shared" si="4"/>
        <v>0</v>
      </c>
      <c r="Q118" s="47" t="s">
        <v>47</v>
      </c>
      <c r="R118" s="47"/>
      <c r="S118" s="84"/>
    </row>
    <row r="119" ht="42" spans="1:19">
      <c r="A119" s="92">
        <v>94</v>
      </c>
      <c r="B119" s="93" t="s">
        <v>25</v>
      </c>
      <c r="C119" s="93" t="s">
        <v>229</v>
      </c>
      <c r="D119" s="93" t="s">
        <v>27</v>
      </c>
      <c r="E119" s="93" t="s">
        <v>28</v>
      </c>
      <c r="F119" s="93" t="s">
        <v>132</v>
      </c>
      <c r="G119" s="93" t="s">
        <v>133</v>
      </c>
      <c r="H119" s="92"/>
      <c r="I119" s="93" t="s">
        <v>215</v>
      </c>
      <c r="J119" s="92" t="s">
        <v>30</v>
      </c>
      <c r="K119" s="92">
        <v>7.93</v>
      </c>
      <c r="L119" s="46">
        <v>7.53</v>
      </c>
      <c r="M119" s="43" t="s">
        <v>31</v>
      </c>
      <c r="N119" s="43" t="s">
        <v>32</v>
      </c>
      <c r="O119" s="51">
        <v>7.53</v>
      </c>
      <c r="P119" s="143">
        <f t="shared" si="4"/>
        <v>1</v>
      </c>
      <c r="Q119" s="47" t="s">
        <v>47</v>
      </c>
      <c r="R119" s="51"/>
      <c r="S119" s="85"/>
    </row>
    <row r="120" ht="40.5" spans="1:19">
      <c r="A120" s="58"/>
      <c r="B120" s="58"/>
      <c r="C120" s="62"/>
      <c r="D120" s="58"/>
      <c r="E120" s="58"/>
      <c r="F120" s="58"/>
      <c r="G120" s="58"/>
      <c r="H120" s="58"/>
      <c r="I120" s="58"/>
      <c r="J120" s="58"/>
      <c r="K120" s="58"/>
      <c r="L120" s="46">
        <v>0.4</v>
      </c>
      <c r="M120" s="43" t="s">
        <v>41</v>
      </c>
      <c r="N120" s="47" t="s">
        <v>32</v>
      </c>
      <c r="O120" s="51">
        <v>0.4</v>
      </c>
      <c r="P120" s="143">
        <f t="shared" si="4"/>
        <v>1</v>
      </c>
      <c r="Q120" s="47" t="s">
        <v>47</v>
      </c>
      <c r="R120" s="51"/>
      <c r="S120" s="84"/>
    </row>
    <row r="121" ht="42" spans="1:19">
      <c r="A121" s="92">
        <v>95</v>
      </c>
      <c r="B121" s="93" t="s">
        <v>25</v>
      </c>
      <c r="C121" s="93" t="s">
        <v>230</v>
      </c>
      <c r="D121" s="93" t="s">
        <v>27</v>
      </c>
      <c r="E121" s="93" t="s">
        <v>28</v>
      </c>
      <c r="F121" s="93" t="s">
        <v>155</v>
      </c>
      <c r="G121" s="93" t="s">
        <v>156</v>
      </c>
      <c r="H121" s="92"/>
      <c r="I121" s="93" t="s">
        <v>215</v>
      </c>
      <c r="J121" s="92" t="s">
        <v>30</v>
      </c>
      <c r="K121" s="92">
        <v>15.82</v>
      </c>
      <c r="L121" s="46">
        <v>9.45</v>
      </c>
      <c r="M121" s="43" t="s">
        <v>31</v>
      </c>
      <c r="N121" s="43" t="s">
        <v>32</v>
      </c>
      <c r="O121" s="51">
        <v>9.45</v>
      </c>
      <c r="P121" s="143">
        <f t="shared" si="4"/>
        <v>1</v>
      </c>
      <c r="Q121" s="47" t="s">
        <v>47</v>
      </c>
      <c r="R121" s="46"/>
      <c r="S121" s="85"/>
    </row>
    <row r="122" ht="40.5" spans="1:19">
      <c r="A122" s="58"/>
      <c r="B122" s="58"/>
      <c r="C122" s="62"/>
      <c r="D122" s="58"/>
      <c r="E122" s="58"/>
      <c r="F122" s="58"/>
      <c r="G122" s="58"/>
      <c r="H122" s="58"/>
      <c r="I122" s="58"/>
      <c r="J122" s="58"/>
      <c r="K122" s="58"/>
      <c r="L122" s="46">
        <v>6.37</v>
      </c>
      <c r="M122" s="43" t="s">
        <v>41</v>
      </c>
      <c r="N122" s="47" t="s">
        <v>32</v>
      </c>
      <c r="O122" s="51">
        <v>0</v>
      </c>
      <c r="P122" s="143">
        <f t="shared" si="4"/>
        <v>0</v>
      </c>
      <c r="Q122" s="47" t="s">
        <v>47</v>
      </c>
      <c r="R122" s="46"/>
      <c r="S122" s="85"/>
    </row>
    <row r="123" ht="42" spans="1:19">
      <c r="A123" s="92">
        <v>96</v>
      </c>
      <c r="B123" s="93" t="s">
        <v>25</v>
      </c>
      <c r="C123" s="93" t="s">
        <v>231</v>
      </c>
      <c r="D123" s="93" t="s">
        <v>27</v>
      </c>
      <c r="E123" s="93" t="s">
        <v>28</v>
      </c>
      <c r="F123" s="93" t="s">
        <v>81</v>
      </c>
      <c r="G123" s="93" t="s">
        <v>82</v>
      </c>
      <c r="H123" s="92"/>
      <c r="I123" s="93" t="s">
        <v>215</v>
      </c>
      <c r="J123" s="92" t="s">
        <v>30</v>
      </c>
      <c r="K123" s="92">
        <v>7.24</v>
      </c>
      <c r="L123" s="46">
        <v>6.84</v>
      </c>
      <c r="M123" s="43" t="s">
        <v>31</v>
      </c>
      <c r="N123" s="43" t="s">
        <v>32</v>
      </c>
      <c r="O123" s="51">
        <v>6.84</v>
      </c>
      <c r="P123" s="143">
        <f t="shared" si="4"/>
        <v>1</v>
      </c>
      <c r="Q123" s="47" t="s">
        <v>47</v>
      </c>
      <c r="R123" s="46"/>
      <c r="S123" s="84"/>
    </row>
    <row r="124" ht="40.5" spans="1:19">
      <c r="A124" s="58"/>
      <c r="B124" s="58"/>
      <c r="C124" s="62"/>
      <c r="D124" s="58"/>
      <c r="E124" s="58"/>
      <c r="F124" s="58"/>
      <c r="G124" s="58"/>
      <c r="H124" s="58"/>
      <c r="I124" s="58"/>
      <c r="J124" s="58"/>
      <c r="K124" s="58"/>
      <c r="L124" s="46">
        <v>0.4</v>
      </c>
      <c r="M124" s="43" t="s">
        <v>41</v>
      </c>
      <c r="N124" s="47" t="s">
        <v>32</v>
      </c>
      <c r="O124" s="51">
        <v>0.4</v>
      </c>
      <c r="P124" s="143">
        <f t="shared" si="4"/>
        <v>1</v>
      </c>
      <c r="Q124" s="47" t="s">
        <v>47</v>
      </c>
      <c r="R124" s="46"/>
      <c r="S124" s="84"/>
    </row>
    <row r="125" ht="42" spans="1:19">
      <c r="A125" s="92">
        <v>97</v>
      </c>
      <c r="B125" s="93" t="s">
        <v>25</v>
      </c>
      <c r="C125" s="93" t="s">
        <v>232</v>
      </c>
      <c r="D125" s="93" t="s">
        <v>27</v>
      </c>
      <c r="E125" s="93" t="s">
        <v>28</v>
      </c>
      <c r="F125" s="93" t="s">
        <v>96</v>
      </c>
      <c r="G125" s="93" t="s">
        <v>97</v>
      </c>
      <c r="H125" s="92"/>
      <c r="I125" s="93" t="s">
        <v>215</v>
      </c>
      <c r="J125" s="92" t="s">
        <v>30</v>
      </c>
      <c r="K125" s="92">
        <v>20.54</v>
      </c>
      <c r="L125" s="46">
        <v>15.54</v>
      </c>
      <c r="M125" s="43" t="s">
        <v>31</v>
      </c>
      <c r="N125" s="43" t="s">
        <v>32</v>
      </c>
      <c r="O125" s="51">
        <v>15.54</v>
      </c>
      <c r="P125" s="143">
        <f t="shared" si="4"/>
        <v>1</v>
      </c>
      <c r="Q125" s="47" t="s">
        <v>47</v>
      </c>
      <c r="R125" s="51"/>
      <c r="S125" s="84"/>
    </row>
    <row r="126" ht="40.5" spans="1:19">
      <c r="A126" s="58"/>
      <c r="B126" s="58"/>
      <c r="C126" s="62"/>
      <c r="D126" s="58"/>
      <c r="E126" s="58"/>
      <c r="F126" s="58"/>
      <c r="G126" s="58"/>
      <c r="H126" s="58"/>
      <c r="I126" s="58"/>
      <c r="J126" s="58"/>
      <c r="K126" s="58"/>
      <c r="L126" s="46">
        <v>5</v>
      </c>
      <c r="M126" s="43" t="s">
        <v>41</v>
      </c>
      <c r="N126" s="47" t="s">
        <v>32</v>
      </c>
      <c r="O126" s="51">
        <v>4.9613</v>
      </c>
      <c r="P126" s="143">
        <f t="shared" si="4"/>
        <v>0.99226</v>
      </c>
      <c r="Q126" s="47" t="s">
        <v>47</v>
      </c>
      <c r="R126" s="51"/>
      <c r="S126" s="84"/>
    </row>
    <row r="127" ht="42" spans="1:19">
      <c r="A127" s="46">
        <v>98</v>
      </c>
      <c r="B127" s="43" t="s">
        <v>25</v>
      </c>
      <c r="C127" s="43" t="s">
        <v>233</v>
      </c>
      <c r="D127" s="43" t="s">
        <v>27</v>
      </c>
      <c r="E127" s="43" t="s">
        <v>28</v>
      </c>
      <c r="F127" s="43" t="s">
        <v>139</v>
      </c>
      <c r="G127" s="43" t="s">
        <v>140</v>
      </c>
      <c r="H127" s="46"/>
      <c r="I127" s="120" t="s">
        <v>215</v>
      </c>
      <c r="J127" s="46" t="s">
        <v>30</v>
      </c>
      <c r="K127" s="46">
        <f>L127</f>
        <v>15.69</v>
      </c>
      <c r="L127" s="46">
        <v>15.69</v>
      </c>
      <c r="M127" s="43" t="s">
        <v>31</v>
      </c>
      <c r="N127" s="43" t="s">
        <v>32</v>
      </c>
      <c r="O127" s="51">
        <v>15.69</v>
      </c>
      <c r="P127" s="143">
        <f t="shared" si="4"/>
        <v>1</v>
      </c>
      <c r="Q127" s="47" t="s">
        <v>47</v>
      </c>
      <c r="R127" s="46"/>
      <c r="S127" s="84"/>
    </row>
    <row r="128" ht="42" spans="1:19">
      <c r="A128" s="92">
        <v>99</v>
      </c>
      <c r="B128" s="93" t="s">
        <v>25</v>
      </c>
      <c r="C128" s="93" t="s">
        <v>234</v>
      </c>
      <c r="D128" s="93" t="s">
        <v>27</v>
      </c>
      <c r="E128" s="93" t="s">
        <v>28</v>
      </c>
      <c r="F128" s="93" t="s">
        <v>102</v>
      </c>
      <c r="G128" s="93" t="s">
        <v>103</v>
      </c>
      <c r="H128" s="92"/>
      <c r="I128" s="93" t="s">
        <v>215</v>
      </c>
      <c r="J128" s="92" t="s">
        <v>30</v>
      </c>
      <c r="K128" s="92">
        <v>8.69</v>
      </c>
      <c r="L128" s="46">
        <v>6.09</v>
      </c>
      <c r="M128" s="43" t="s">
        <v>31</v>
      </c>
      <c r="N128" s="43" t="s">
        <v>32</v>
      </c>
      <c r="O128" s="51">
        <v>6.09</v>
      </c>
      <c r="P128" s="143">
        <f t="shared" si="4"/>
        <v>1</v>
      </c>
      <c r="Q128" s="47" t="s">
        <v>47</v>
      </c>
      <c r="R128" s="51"/>
      <c r="S128" s="84"/>
    </row>
    <row r="129" ht="40.5" spans="1:19">
      <c r="A129" s="58"/>
      <c r="B129" s="58"/>
      <c r="C129" s="62"/>
      <c r="D129" s="58"/>
      <c r="E129" s="58"/>
      <c r="F129" s="58"/>
      <c r="G129" s="58"/>
      <c r="H129" s="58"/>
      <c r="I129" s="58"/>
      <c r="J129" s="58"/>
      <c r="K129" s="58"/>
      <c r="L129" s="46">
        <v>2.6</v>
      </c>
      <c r="M129" s="43" t="s">
        <v>41</v>
      </c>
      <c r="N129" s="47" t="s">
        <v>32</v>
      </c>
      <c r="O129" s="51">
        <v>2.6</v>
      </c>
      <c r="P129" s="143">
        <f t="shared" si="4"/>
        <v>1</v>
      </c>
      <c r="Q129" s="47" t="s">
        <v>47</v>
      </c>
      <c r="R129" s="51"/>
      <c r="S129" s="84"/>
    </row>
    <row r="130" ht="42" spans="1:19">
      <c r="A130" s="92">
        <v>100</v>
      </c>
      <c r="B130" s="93" t="s">
        <v>25</v>
      </c>
      <c r="C130" s="93" t="s">
        <v>235</v>
      </c>
      <c r="D130" s="93" t="s">
        <v>27</v>
      </c>
      <c r="E130" s="93" t="s">
        <v>28</v>
      </c>
      <c r="F130" s="93" t="s">
        <v>93</v>
      </c>
      <c r="G130" s="93" t="s">
        <v>94</v>
      </c>
      <c r="H130" s="92"/>
      <c r="I130" s="93" t="s">
        <v>215</v>
      </c>
      <c r="J130" s="92" t="s">
        <v>30</v>
      </c>
      <c r="K130" s="92">
        <v>21.35</v>
      </c>
      <c r="L130" s="46">
        <v>11.85</v>
      </c>
      <c r="M130" s="43" t="s">
        <v>31</v>
      </c>
      <c r="N130" s="43" t="s">
        <v>32</v>
      </c>
      <c r="O130" s="51">
        <v>11.85</v>
      </c>
      <c r="P130" s="143">
        <f t="shared" si="4"/>
        <v>1</v>
      </c>
      <c r="Q130" s="47" t="s">
        <v>47</v>
      </c>
      <c r="R130" s="46"/>
      <c r="S130" s="85"/>
    </row>
    <row r="131" ht="40.5" spans="1:19">
      <c r="A131" s="58"/>
      <c r="B131" s="58"/>
      <c r="C131" s="62"/>
      <c r="D131" s="58"/>
      <c r="E131" s="58"/>
      <c r="F131" s="58"/>
      <c r="G131" s="58"/>
      <c r="H131" s="58"/>
      <c r="I131" s="58"/>
      <c r="J131" s="58"/>
      <c r="K131" s="58"/>
      <c r="L131" s="46">
        <v>9.5</v>
      </c>
      <c r="M131" s="43" t="s">
        <v>41</v>
      </c>
      <c r="N131" s="47" t="s">
        <v>32</v>
      </c>
      <c r="O131" s="51">
        <v>9.5</v>
      </c>
      <c r="P131" s="143">
        <f t="shared" si="4"/>
        <v>1</v>
      </c>
      <c r="Q131" s="47" t="s">
        <v>47</v>
      </c>
      <c r="R131" s="46"/>
      <c r="S131" s="85"/>
    </row>
    <row r="132" ht="42" spans="1:19">
      <c r="A132" s="92">
        <v>101</v>
      </c>
      <c r="B132" s="93" t="s">
        <v>25</v>
      </c>
      <c r="C132" s="93" t="s">
        <v>236</v>
      </c>
      <c r="D132" s="93" t="s">
        <v>27</v>
      </c>
      <c r="E132" s="93" t="s">
        <v>28</v>
      </c>
      <c r="F132" s="93" t="s">
        <v>117</v>
      </c>
      <c r="G132" s="93" t="s">
        <v>118</v>
      </c>
      <c r="H132" s="92"/>
      <c r="I132" s="93" t="s">
        <v>215</v>
      </c>
      <c r="J132" s="92" t="s">
        <v>30</v>
      </c>
      <c r="K132" s="92">
        <v>16.35</v>
      </c>
      <c r="L132" s="46">
        <v>12.75</v>
      </c>
      <c r="M132" s="43" t="s">
        <v>31</v>
      </c>
      <c r="N132" s="43" t="s">
        <v>32</v>
      </c>
      <c r="O132" s="51">
        <v>12.75</v>
      </c>
      <c r="P132" s="143">
        <f t="shared" si="4"/>
        <v>1</v>
      </c>
      <c r="Q132" s="47" t="s">
        <v>47</v>
      </c>
      <c r="R132" s="51"/>
      <c r="S132" s="85"/>
    </row>
    <row r="133" ht="40.5" spans="1:19">
      <c r="A133" s="58"/>
      <c r="B133" s="58"/>
      <c r="C133" s="62"/>
      <c r="D133" s="58"/>
      <c r="E133" s="58"/>
      <c r="F133" s="58"/>
      <c r="G133" s="58"/>
      <c r="H133" s="58"/>
      <c r="I133" s="58"/>
      <c r="J133" s="58"/>
      <c r="K133" s="58"/>
      <c r="L133" s="46">
        <v>3.6</v>
      </c>
      <c r="M133" s="43" t="s">
        <v>41</v>
      </c>
      <c r="N133" s="47" t="s">
        <v>32</v>
      </c>
      <c r="O133" s="51">
        <v>3.6</v>
      </c>
      <c r="P133" s="143">
        <f t="shared" ref="P133:P196" si="5">O133/L133</f>
        <v>1</v>
      </c>
      <c r="Q133" s="47" t="s">
        <v>47</v>
      </c>
      <c r="R133" s="46"/>
      <c r="S133" s="85"/>
    </row>
    <row r="134" ht="42" spans="1:19">
      <c r="A134" s="92">
        <v>102</v>
      </c>
      <c r="B134" s="93" t="s">
        <v>25</v>
      </c>
      <c r="C134" s="93" t="s">
        <v>237</v>
      </c>
      <c r="D134" s="93" t="s">
        <v>27</v>
      </c>
      <c r="E134" s="93" t="s">
        <v>28</v>
      </c>
      <c r="F134" s="93" t="s">
        <v>135</v>
      </c>
      <c r="G134" s="93" t="s">
        <v>136</v>
      </c>
      <c r="H134" s="93" t="s">
        <v>136</v>
      </c>
      <c r="I134" s="93" t="s">
        <v>215</v>
      </c>
      <c r="J134" s="92" t="s">
        <v>30</v>
      </c>
      <c r="K134" s="92">
        <v>17.23</v>
      </c>
      <c r="L134" s="46">
        <v>12.87</v>
      </c>
      <c r="M134" s="43" t="s">
        <v>31</v>
      </c>
      <c r="N134" s="43" t="s">
        <v>32</v>
      </c>
      <c r="O134" s="51">
        <v>12.87</v>
      </c>
      <c r="P134" s="143">
        <f t="shared" si="5"/>
        <v>1</v>
      </c>
      <c r="Q134" s="47" t="s">
        <v>47</v>
      </c>
      <c r="R134" s="51"/>
      <c r="S134" s="84"/>
    </row>
    <row r="135" ht="40.5" spans="1:19">
      <c r="A135" s="58"/>
      <c r="B135" s="58"/>
      <c r="C135" s="62"/>
      <c r="D135" s="58"/>
      <c r="E135" s="58"/>
      <c r="F135" s="58"/>
      <c r="G135" s="58"/>
      <c r="H135" s="58"/>
      <c r="I135" s="58"/>
      <c r="J135" s="58"/>
      <c r="K135" s="58"/>
      <c r="L135" s="46">
        <v>4.36</v>
      </c>
      <c r="M135" s="43" t="s">
        <v>41</v>
      </c>
      <c r="N135" s="47" t="s">
        <v>32</v>
      </c>
      <c r="O135" s="51">
        <v>4.36</v>
      </c>
      <c r="P135" s="143">
        <f t="shared" si="5"/>
        <v>1</v>
      </c>
      <c r="Q135" s="47" t="s">
        <v>47</v>
      </c>
      <c r="R135" s="51"/>
      <c r="S135" s="84"/>
    </row>
    <row r="136" ht="42" spans="1:19">
      <c r="A136" s="92">
        <v>103</v>
      </c>
      <c r="B136" s="93" t="s">
        <v>25</v>
      </c>
      <c r="C136" s="93" t="s">
        <v>238</v>
      </c>
      <c r="D136" s="93" t="s">
        <v>27</v>
      </c>
      <c r="E136" s="93" t="s">
        <v>28</v>
      </c>
      <c r="F136" s="93" t="s">
        <v>90</v>
      </c>
      <c r="G136" s="93" t="s">
        <v>91</v>
      </c>
      <c r="H136" s="92"/>
      <c r="I136" s="93" t="s">
        <v>215</v>
      </c>
      <c r="J136" s="92" t="s">
        <v>30</v>
      </c>
      <c r="K136" s="92">
        <v>6.41</v>
      </c>
      <c r="L136" s="46">
        <v>5.91</v>
      </c>
      <c r="M136" s="43" t="s">
        <v>31</v>
      </c>
      <c r="N136" s="43" t="s">
        <v>32</v>
      </c>
      <c r="O136" s="51">
        <v>5.91</v>
      </c>
      <c r="P136" s="143">
        <f t="shared" si="5"/>
        <v>1</v>
      </c>
      <c r="Q136" s="47" t="s">
        <v>47</v>
      </c>
      <c r="R136" s="51"/>
      <c r="S136" s="84"/>
    </row>
    <row r="137" ht="40.5" spans="1:19">
      <c r="A137" s="58"/>
      <c r="B137" s="58"/>
      <c r="C137" s="62"/>
      <c r="D137" s="58"/>
      <c r="E137" s="58"/>
      <c r="F137" s="58"/>
      <c r="G137" s="58"/>
      <c r="H137" s="58"/>
      <c r="I137" s="58"/>
      <c r="J137" s="58"/>
      <c r="K137" s="58"/>
      <c r="L137" s="46">
        <v>0.5</v>
      </c>
      <c r="M137" s="43" t="s">
        <v>41</v>
      </c>
      <c r="N137" s="47" t="s">
        <v>32</v>
      </c>
      <c r="O137" s="51">
        <v>0.5</v>
      </c>
      <c r="P137" s="143">
        <f t="shared" si="5"/>
        <v>1</v>
      </c>
      <c r="Q137" s="47" t="s">
        <v>47</v>
      </c>
      <c r="R137" s="51"/>
      <c r="S137" s="84"/>
    </row>
    <row r="138" ht="42" spans="1:19">
      <c r="A138" s="92">
        <v>104</v>
      </c>
      <c r="B138" s="93" t="s">
        <v>25</v>
      </c>
      <c r="C138" s="93" t="s">
        <v>239</v>
      </c>
      <c r="D138" s="93" t="s">
        <v>27</v>
      </c>
      <c r="E138" s="93" t="s">
        <v>28</v>
      </c>
      <c r="F138" s="93" t="s">
        <v>191</v>
      </c>
      <c r="G138" s="93" t="s">
        <v>192</v>
      </c>
      <c r="H138" s="92"/>
      <c r="I138" s="93" t="s">
        <v>215</v>
      </c>
      <c r="J138" s="92" t="s">
        <v>30</v>
      </c>
      <c r="K138" s="92">
        <v>9.08</v>
      </c>
      <c r="L138" s="46">
        <v>4.08</v>
      </c>
      <c r="M138" s="43" t="s">
        <v>31</v>
      </c>
      <c r="N138" s="43" t="s">
        <v>32</v>
      </c>
      <c r="O138" s="51">
        <v>4.08</v>
      </c>
      <c r="P138" s="143">
        <f t="shared" si="5"/>
        <v>1</v>
      </c>
      <c r="Q138" s="47" t="s">
        <v>47</v>
      </c>
      <c r="R138" s="51"/>
      <c r="S138" s="84"/>
    </row>
    <row r="139" ht="40.5" spans="1:19">
      <c r="A139" s="58"/>
      <c r="B139" s="58"/>
      <c r="C139" s="62"/>
      <c r="D139" s="58"/>
      <c r="E139" s="58"/>
      <c r="F139" s="58"/>
      <c r="G139" s="58"/>
      <c r="H139" s="58"/>
      <c r="I139" s="58"/>
      <c r="J139" s="58"/>
      <c r="K139" s="58"/>
      <c r="L139" s="46">
        <v>5</v>
      </c>
      <c r="M139" s="43" t="s">
        <v>41</v>
      </c>
      <c r="N139" s="47" t="s">
        <v>32</v>
      </c>
      <c r="O139" s="51">
        <v>0</v>
      </c>
      <c r="P139" s="143">
        <f t="shared" si="5"/>
        <v>0</v>
      </c>
      <c r="Q139" s="47" t="s">
        <v>47</v>
      </c>
      <c r="R139" s="51"/>
      <c r="S139" s="84"/>
    </row>
    <row r="140" ht="42" spans="1:19">
      <c r="A140" s="92">
        <v>105</v>
      </c>
      <c r="B140" s="93" t="s">
        <v>25</v>
      </c>
      <c r="C140" s="93" t="s">
        <v>240</v>
      </c>
      <c r="D140" s="93" t="s">
        <v>27</v>
      </c>
      <c r="E140" s="93" t="s">
        <v>28</v>
      </c>
      <c r="F140" s="93" t="s">
        <v>145</v>
      </c>
      <c r="G140" s="93" t="s">
        <v>146</v>
      </c>
      <c r="H140" s="92"/>
      <c r="I140" s="93" t="s">
        <v>215</v>
      </c>
      <c r="J140" s="92" t="s">
        <v>30</v>
      </c>
      <c r="K140" s="92">
        <v>16.08</v>
      </c>
      <c r="L140" s="46">
        <v>10.08</v>
      </c>
      <c r="M140" s="43" t="s">
        <v>31</v>
      </c>
      <c r="N140" s="43" t="s">
        <v>32</v>
      </c>
      <c r="O140" s="51">
        <v>10.08</v>
      </c>
      <c r="P140" s="143">
        <f t="shared" si="5"/>
        <v>1</v>
      </c>
      <c r="Q140" s="47" t="s">
        <v>47</v>
      </c>
      <c r="R140" s="51"/>
      <c r="S140" s="85"/>
    </row>
    <row r="141" ht="40.5" spans="1:19">
      <c r="A141" s="58"/>
      <c r="B141" s="58"/>
      <c r="C141" s="62"/>
      <c r="D141" s="58"/>
      <c r="E141" s="58"/>
      <c r="F141" s="58"/>
      <c r="G141" s="58"/>
      <c r="H141" s="58"/>
      <c r="I141" s="58"/>
      <c r="J141" s="58"/>
      <c r="K141" s="58"/>
      <c r="L141" s="46">
        <v>6</v>
      </c>
      <c r="M141" s="43" t="s">
        <v>41</v>
      </c>
      <c r="N141" s="47" t="s">
        <v>32</v>
      </c>
      <c r="O141" s="51">
        <v>6</v>
      </c>
      <c r="P141" s="143">
        <f t="shared" si="5"/>
        <v>1</v>
      </c>
      <c r="Q141" s="47" t="s">
        <v>47</v>
      </c>
      <c r="R141" s="51"/>
      <c r="S141" s="85"/>
    </row>
    <row r="142" ht="42" spans="1:19">
      <c r="A142" s="92">
        <v>106</v>
      </c>
      <c r="B142" s="93" t="s">
        <v>25</v>
      </c>
      <c r="C142" s="97" t="s">
        <v>241</v>
      </c>
      <c r="D142" s="93" t="s">
        <v>27</v>
      </c>
      <c r="E142" s="93" t="s">
        <v>28</v>
      </c>
      <c r="F142" s="93" t="s">
        <v>67</v>
      </c>
      <c r="G142" s="93" t="s">
        <v>68</v>
      </c>
      <c r="H142" s="92"/>
      <c r="I142" s="93" t="s">
        <v>215</v>
      </c>
      <c r="J142" s="92" t="s">
        <v>30</v>
      </c>
      <c r="K142" s="92">
        <v>17.54</v>
      </c>
      <c r="L142" s="46">
        <v>10.74</v>
      </c>
      <c r="M142" s="47" t="s">
        <v>31</v>
      </c>
      <c r="N142" s="47" t="s">
        <v>32</v>
      </c>
      <c r="O142" s="51">
        <v>10.74</v>
      </c>
      <c r="P142" s="143">
        <f t="shared" si="5"/>
        <v>1</v>
      </c>
      <c r="Q142" s="47" t="s">
        <v>47</v>
      </c>
      <c r="R142" s="47"/>
      <c r="S142" s="84"/>
    </row>
    <row r="143" ht="40.5" spans="1:19">
      <c r="A143" s="58"/>
      <c r="B143" s="58"/>
      <c r="C143" s="63"/>
      <c r="D143" s="58"/>
      <c r="E143" s="58"/>
      <c r="F143" s="58"/>
      <c r="G143" s="58"/>
      <c r="H143" s="58"/>
      <c r="I143" s="58"/>
      <c r="J143" s="58"/>
      <c r="K143" s="58"/>
      <c r="L143" s="46">
        <v>6.8</v>
      </c>
      <c r="M143" s="47" t="s">
        <v>41</v>
      </c>
      <c r="N143" s="47" t="s">
        <v>32</v>
      </c>
      <c r="O143" s="51">
        <v>6.15</v>
      </c>
      <c r="P143" s="143">
        <f t="shared" si="5"/>
        <v>0.904411764705882</v>
      </c>
      <c r="Q143" s="47" t="s">
        <v>47</v>
      </c>
      <c r="R143" s="47"/>
      <c r="S143" s="84"/>
    </row>
    <row r="144" ht="42" spans="1:19">
      <c r="A144" s="92">
        <v>107</v>
      </c>
      <c r="B144" s="93" t="s">
        <v>25</v>
      </c>
      <c r="C144" s="93" t="s">
        <v>242</v>
      </c>
      <c r="D144" s="93" t="s">
        <v>27</v>
      </c>
      <c r="E144" s="93" t="s">
        <v>28</v>
      </c>
      <c r="F144" s="93" t="s">
        <v>72</v>
      </c>
      <c r="G144" s="93" t="s">
        <v>73</v>
      </c>
      <c r="H144" s="92"/>
      <c r="I144" s="93" t="s">
        <v>215</v>
      </c>
      <c r="J144" s="92" t="s">
        <v>30</v>
      </c>
      <c r="K144" s="92">
        <v>15.87</v>
      </c>
      <c r="L144" s="46">
        <v>9.27</v>
      </c>
      <c r="M144" s="43" t="s">
        <v>31</v>
      </c>
      <c r="N144" s="43" t="s">
        <v>32</v>
      </c>
      <c r="O144" s="51">
        <v>9.27</v>
      </c>
      <c r="P144" s="143">
        <f t="shared" si="5"/>
        <v>1</v>
      </c>
      <c r="Q144" s="47" t="s">
        <v>47</v>
      </c>
      <c r="R144" s="46"/>
      <c r="S144" s="84"/>
    </row>
    <row r="145" ht="40.5" spans="1:19">
      <c r="A145" s="58"/>
      <c r="B145" s="58"/>
      <c r="C145" s="62"/>
      <c r="D145" s="58"/>
      <c r="E145" s="58"/>
      <c r="F145" s="58"/>
      <c r="G145" s="58"/>
      <c r="H145" s="58"/>
      <c r="I145" s="58"/>
      <c r="J145" s="58"/>
      <c r="K145" s="58"/>
      <c r="L145" s="46">
        <v>6.6</v>
      </c>
      <c r="M145" s="47" t="s">
        <v>41</v>
      </c>
      <c r="N145" s="47" t="s">
        <v>32</v>
      </c>
      <c r="O145" s="51">
        <v>6.6</v>
      </c>
      <c r="P145" s="143">
        <f t="shared" si="5"/>
        <v>1</v>
      </c>
      <c r="Q145" s="47" t="s">
        <v>47</v>
      </c>
      <c r="R145" s="46"/>
      <c r="S145" s="84"/>
    </row>
    <row r="146" ht="42" spans="1:19">
      <c r="A146" s="92">
        <v>108</v>
      </c>
      <c r="B146" s="93" t="s">
        <v>25</v>
      </c>
      <c r="C146" s="93" t="s">
        <v>243</v>
      </c>
      <c r="D146" s="93" t="s">
        <v>27</v>
      </c>
      <c r="E146" s="93" t="s">
        <v>28</v>
      </c>
      <c r="F146" s="93" t="s">
        <v>108</v>
      </c>
      <c r="G146" s="93" t="s">
        <v>109</v>
      </c>
      <c r="H146" s="92"/>
      <c r="I146" s="93" t="s">
        <v>215</v>
      </c>
      <c r="J146" s="92" t="s">
        <v>30</v>
      </c>
      <c r="K146" s="92">
        <v>9.75</v>
      </c>
      <c r="L146" s="46">
        <v>5.55</v>
      </c>
      <c r="M146" s="43" t="s">
        <v>31</v>
      </c>
      <c r="N146" s="43" t="s">
        <v>32</v>
      </c>
      <c r="O146" s="51">
        <v>5.55</v>
      </c>
      <c r="P146" s="143">
        <f t="shared" si="5"/>
        <v>1</v>
      </c>
      <c r="Q146" s="47" t="s">
        <v>47</v>
      </c>
      <c r="R146" s="46"/>
      <c r="S146" s="84"/>
    </row>
    <row r="147" ht="40.5" spans="1:19">
      <c r="A147" s="58"/>
      <c r="B147" s="58"/>
      <c r="C147" s="62"/>
      <c r="D147" s="58"/>
      <c r="E147" s="58"/>
      <c r="F147" s="58"/>
      <c r="G147" s="58"/>
      <c r="H147" s="58"/>
      <c r="I147" s="58"/>
      <c r="J147" s="58"/>
      <c r="K147" s="58"/>
      <c r="L147" s="46">
        <v>4.2</v>
      </c>
      <c r="M147" s="47" t="s">
        <v>41</v>
      </c>
      <c r="N147" s="47" t="s">
        <v>32</v>
      </c>
      <c r="O147" s="51">
        <v>0</v>
      </c>
      <c r="P147" s="143">
        <f t="shared" si="5"/>
        <v>0</v>
      </c>
      <c r="Q147" s="47" t="s">
        <v>47</v>
      </c>
      <c r="R147" s="51"/>
      <c r="S147" s="84"/>
    </row>
    <row r="148" ht="42" spans="1:19">
      <c r="A148" s="92">
        <v>109</v>
      </c>
      <c r="B148" s="93" t="s">
        <v>25</v>
      </c>
      <c r="C148" s="93" t="s">
        <v>244</v>
      </c>
      <c r="D148" s="93" t="s">
        <v>27</v>
      </c>
      <c r="E148" s="93" t="s">
        <v>28</v>
      </c>
      <c r="F148" s="93" t="s">
        <v>129</v>
      </c>
      <c r="G148" s="93" t="s">
        <v>130</v>
      </c>
      <c r="H148" s="92"/>
      <c r="I148" s="93" t="s">
        <v>215</v>
      </c>
      <c r="J148" s="92" t="s">
        <v>30</v>
      </c>
      <c r="K148" s="92">
        <v>24.93</v>
      </c>
      <c r="L148" s="46">
        <v>12.78</v>
      </c>
      <c r="M148" s="43" t="s">
        <v>31</v>
      </c>
      <c r="N148" s="43" t="s">
        <v>32</v>
      </c>
      <c r="O148" s="51">
        <v>12.78</v>
      </c>
      <c r="P148" s="143">
        <f t="shared" si="5"/>
        <v>1</v>
      </c>
      <c r="Q148" s="47" t="s">
        <v>47</v>
      </c>
      <c r="R148" s="51"/>
      <c r="S148" s="84"/>
    </row>
    <row r="149" ht="40.5" spans="1:19">
      <c r="A149" s="58"/>
      <c r="B149" s="58"/>
      <c r="C149" s="62"/>
      <c r="D149" s="58"/>
      <c r="E149" s="58"/>
      <c r="F149" s="58"/>
      <c r="G149" s="58"/>
      <c r="H149" s="58"/>
      <c r="I149" s="58"/>
      <c r="J149" s="58"/>
      <c r="K149" s="58"/>
      <c r="L149" s="46">
        <v>12.15</v>
      </c>
      <c r="M149" s="47" t="s">
        <v>41</v>
      </c>
      <c r="N149" s="47" t="s">
        <v>32</v>
      </c>
      <c r="O149" s="51">
        <v>12.15</v>
      </c>
      <c r="P149" s="143">
        <f t="shared" si="5"/>
        <v>1</v>
      </c>
      <c r="Q149" s="47" t="s">
        <v>47</v>
      </c>
      <c r="R149" s="51"/>
      <c r="S149" s="84"/>
    </row>
    <row r="150" ht="42" spans="1:19">
      <c r="A150" s="46">
        <v>110</v>
      </c>
      <c r="B150" s="43" t="s">
        <v>25</v>
      </c>
      <c r="C150" s="46" t="s">
        <v>245</v>
      </c>
      <c r="D150" s="43" t="s">
        <v>246</v>
      </c>
      <c r="E150" s="43" t="s">
        <v>28</v>
      </c>
      <c r="F150" s="47" t="s">
        <v>117</v>
      </c>
      <c r="G150" s="43" t="s">
        <v>118</v>
      </c>
      <c r="H150" s="43" t="s">
        <v>247</v>
      </c>
      <c r="I150" s="120" t="s">
        <v>248</v>
      </c>
      <c r="J150" s="46" t="s">
        <v>249</v>
      </c>
      <c r="K150" s="46">
        <v>200</v>
      </c>
      <c r="L150" s="46">
        <v>50</v>
      </c>
      <c r="M150" s="43" t="s">
        <v>46</v>
      </c>
      <c r="N150" s="43" t="s">
        <v>32</v>
      </c>
      <c r="O150" s="51">
        <v>43.2</v>
      </c>
      <c r="P150" s="143">
        <f t="shared" si="5"/>
        <v>0.864</v>
      </c>
      <c r="Q150" s="47" t="s">
        <v>47</v>
      </c>
      <c r="R150" s="51"/>
      <c r="S150" s="85"/>
    </row>
    <row r="151" ht="42" spans="1:19">
      <c r="A151" s="92">
        <v>111</v>
      </c>
      <c r="B151" s="47" t="s">
        <v>64</v>
      </c>
      <c r="C151" s="46" t="s">
        <v>250</v>
      </c>
      <c r="D151" s="47" t="s">
        <v>27</v>
      </c>
      <c r="E151" s="47" t="s">
        <v>28</v>
      </c>
      <c r="F151" s="47" t="s">
        <v>67</v>
      </c>
      <c r="G151" s="47" t="s">
        <v>68</v>
      </c>
      <c r="H151" s="46"/>
      <c r="I151" s="150" t="s">
        <v>251</v>
      </c>
      <c r="J151" s="46" t="s">
        <v>30</v>
      </c>
      <c r="K151" s="46">
        <v>5000</v>
      </c>
      <c r="L151" s="46">
        <v>742</v>
      </c>
      <c r="M151" s="47" t="s">
        <v>252</v>
      </c>
      <c r="N151" s="47" t="s">
        <v>32</v>
      </c>
      <c r="O151" s="51">
        <v>742</v>
      </c>
      <c r="P151" s="143">
        <f t="shared" si="5"/>
        <v>1</v>
      </c>
      <c r="Q151" s="47" t="s">
        <v>33</v>
      </c>
      <c r="R151" s="47"/>
      <c r="S151" s="117" t="s">
        <v>34</v>
      </c>
    </row>
    <row r="152" ht="42" spans="1:19">
      <c r="A152" s="58"/>
      <c r="B152" s="51"/>
      <c r="C152" s="46"/>
      <c r="D152" s="51"/>
      <c r="E152" s="51"/>
      <c r="F152" s="51"/>
      <c r="G152" s="51"/>
      <c r="H152" s="46"/>
      <c r="I152" s="151"/>
      <c r="J152" s="46"/>
      <c r="K152" s="46"/>
      <c r="L152" s="46">
        <v>193</v>
      </c>
      <c r="M152" s="47" t="s">
        <v>46</v>
      </c>
      <c r="N152" s="47" t="s">
        <v>32</v>
      </c>
      <c r="O152" s="51">
        <v>156.98625</v>
      </c>
      <c r="P152" s="143">
        <f t="shared" si="5"/>
        <v>0.813400259067358</v>
      </c>
      <c r="Q152" s="51"/>
      <c r="R152" s="51"/>
      <c r="S152" s="117" t="s">
        <v>34</v>
      </c>
    </row>
    <row r="153" ht="42" spans="1:19">
      <c r="A153" s="46">
        <v>112</v>
      </c>
      <c r="B153" s="47" t="s">
        <v>64</v>
      </c>
      <c r="C153" s="46" t="s">
        <v>253</v>
      </c>
      <c r="D153" s="47" t="s">
        <v>27</v>
      </c>
      <c r="E153" s="47" t="s">
        <v>28</v>
      </c>
      <c r="F153" s="47" t="s">
        <v>67</v>
      </c>
      <c r="G153" s="47" t="s">
        <v>68</v>
      </c>
      <c r="H153" s="46"/>
      <c r="I153" s="150" t="s">
        <v>254</v>
      </c>
      <c r="J153" s="46" t="s">
        <v>30</v>
      </c>
      <c r="K153" s="46">
        <v>210</v>
      </c>
      <c r="L153" s="46">
        <v>208.48</v>
      </c>
      <c r="M153" s="47" t="s">
        <v>46</v>
      </c>
      <c r="N153" s="47" t="s">
        <v>32</v>
      </c>
      <c r="O153" s="46"/>
      <c r="P153" s="143">
        <f t="shared" si="5"/>
        <v>0</v>
      </c>
      <c r="Q153" s="47" t="s">
        <v>33</v>
      </c>
      <c r="R153" s="47"/>
      <c r="S153" s="117" t="s">
        <v>34</v>
      </c>
    </row>
    <row r="154" ht="42" spans="1:19">
      <c r="A154" s="46"/>
      <c r="B154" s="43" t="s">
        <v>64</v>
      </c>
      <c r="C154" s="43" t="s">
        <v>255</v>
      </c>
      <c r="D154" s="43" t="s">
        <v>27</v>
      </c>
      <c r="E154" s="43" t="s">
        <v>28</v>
      </c>
      <c r="F154" s="43" t="s">
        <v>93</v>
      </c>
      <c r="G154" s="43" t="s">
        <v>94</v>
      </c>
      <c r="H154" s="43"/>
      <c r="I154" s="120" t="s">
        <v>256</v>
      </c>
      <c r="J154" s="46" t="s">
        <v>30</v>
      </c>
      <c r="K154" s="46">
        <v>15</v>
      </c>
      <c r="L154" s="46">
        <v>15</v>
      </c>
      <c r="M154" s="43" t="s">
        <v>46</v>
      </c>
      <c r="N154" s="43" t="s">
        <v>32</v>
      </c>
      <c r="O154" s="51"/>
      <c r="P154" s="143">
        <f t="shared" si="5"/>
        <v>0</v>
      </c>
      <c r="Q154" s="47" t="s">
        <v>33</v>
      </c>
      <c r="R154" s="51"/>
      <c r="S154" s="117" t="s">
        <v>34</v>
      </c>
    </row>
    <row r="155" ht="42" spans="1:19">
      <c r="A155" s="46"/>
      <c r="B155" s="43" t="s">
        <v>25</v>
      </c>
      <c r="C155" s="43" t="s">
        <v>257</v>
      </c>
      <c r="D155" s="43" t="s">
        <v>27</v>
      </c>
      <c r="E155" s="43" t="s">
        <v>28</v>
      </c>
      <c r="F155" s="47" t="s">
        <v>105</v>
      </c>
      <c r="G155" s="43" t="s">
        <v>106</v>
      </c>
      <c r="H155" s="43"/>
      <c r="I155" s="120" t="s">
        <v>258</v>
      </c>
      <c r="J155" s="46" t="s">
        <v>30</v>
      </c>
      <c r="K155" s="46">
        <v>15</v>
      </c>
      <c r="L155" s="46">
        <v>15</v>
      </c>
      <c r="M155" s="43" t="s">
        <v>46</v>
      </c>
      <c r="N155" s="43" t="s">
        <v>32</v>
      </c>
      <c r="O155" s="51"/>
      <c r="P155" s="143">
        <f t="shared" si="5"/>
        <v>0</v>
      </c>
      <c r="Q155" s="47" t="s">
        <v>47</v>
      </c>
      <c r="R155" s="51"/>
      <c r="S155" s="85"/>
    </row>
    <row r="156" ht="54" spans="1:19">
      <c r="A156" s="46"/>
      <c r="B156" s="43" t="s">
        <v>25</v>
      </c>
      <c r="C156" s="43" t="s">
        <v>259</v>
      </c>
      <c r="D156" s="43" t="s">
        <v>27</v>
      </c>
      <c r="E156" s="43" t="s">
        <v>28</v>
      </c>
      <c r="F156" s="47" t="s">
        <v>120</v>
      </c>
      <c r="G156" s="43" t="s">
        <v>121</v>
      </c>
      <c r="H156" s="43"/>
      <c r="I156" s="120" t="s">
        <v>260</v>
      </c>
      <c r="J156" s="46" t="s">
        <v>30</v>
      </c>
      <c r="K156" s="46">
        <v>15</v>
      </c>
      <c r="L156" s="46">
        <v>15</v>
      </c>
      <c r="M156" s="43" t="s">
        <v>46</v>
      </c>
      <c r="N156" s="43" t="s">
        <v>32</v>
      </c>
      <c r="O156" s="51"/>
      <c r="P156" s="143">
        <f t="shared" si="5"/>
        <v>0</v>
      </c>
      <c r="Q156" s="47" t="s">
        <v>47</v>
      </c>
      <c r="R156" s="51"/>
      <c r="S156" s="85"/>
    </row>
    <row r="157" ht="42" spans="1:19">
      <c r="A157" s="46"/>
      <c r="B157" s="43" t="s">
        <v>25</v>
      </c>
      <c r="C157" s="43" t="s">
        <v>261</v>
      </c>
      <c r="D157" s="43" t="s">
        <v>27</v>
      </c>
      <c r="E157" s="43" t="s">
        <v>28</v>
      </c>
      <c r="F157" s="47" t="s">
        <v>108</v>
      </c>
      <c r="G157" s="43" t="s">
        <v>109</v>
      </c>
      <c r="H157" s="43"/>
      <c r="I157" s="120" t="s">
        <v>262</v>
      </c>
      <c r="J157" s="46" t="s">
        <v>30</v>
      </c>
      <c r="K157" s="46">
        <v>15</v>
      </c>
      <c r="L157" s="46">
        <v>15</v>
      </c>
      <c r="M157" s="43" t="s">
        <v>46</v>
      </c>
      <c r="N157" s="43" t="s">
        <v>32</v>
      </c>
      <c r="O157" s="51">
        <v>10</v>
      </c>
      <c r="P157" s="143">
        <f t="shared" si="5"/>
        <v>0.666666666666667</v>
      </c>
      <c r="Q157" s="47" t="s">
        <v>33</v>
      </c>
      <c r="R157" s="51"/>
      <c r="S157" s="117" t="s">
        <v>34</v>
      </c>
    </row>
    <row r="158" ht="42" spans="1:19">
      <c r="A158" s="46"/>
      <c r="B158" s="43" t="s">
        <v>25</v>
      </c>
      <c r="C158" s="43" t="s">
        <v>263</v>
      </c>
      <c r="D158" s="43" t="s">
        <v>27</v>
      </c>
      <c r="E158" s="43" t="s">
        <v>28</v>
      </c>
      <c r="F158" s="47" t="s">
        <v>96</v>
      </c>
      <c r="G158" s="43" t="s">
        <v>97</v>
      </c>
      <c r="H158" s="43"/>
      <c r="I158" s="120" t="s">
        <v>264</v>
      </c>
      <c r="J158" s="46" t="s">
        <v>30</v>
      </c>
      <c r="K158" s="46">
        <v>10</v>
      </c>
      <c r="L158" s="46">
        <v>10</v>
      </c>
      <c r="M158" s="43" t="s">
        <v>46</v>
      </c>
      <c r="N158" s="43" t="s">
        <v>32</v>
      </c>
      <c r="O158" s="51">
        <v>10</v>
      </c>
      <c r="P158" s="143">
        <f t="shared" si="5"/>
        <v>1</v>
      </c>
      <c r="Q158" s="47" t="s">
        <v>47</v>
      </c>
      <c r="R158" s="51"/>
      <c r="S158" s="85"/>
    </row>
    <row r="159" ht="42" spans="1:19">
      <c r="A159" s="46"/>
      <c r="B159" s="43" t="s">
        <v>25</v>
      </c>
      <c r="C159" s="43" t="s">
        <v>265</v>
      </c>
      <c r="D159" s="43" t="s">
        <v>27</v>
      </c>
      <c r="E159" s="43" t="s">
        <v>28</v>
      </c>
      <c r="F159" s="47" t="s">
        <v>81</v>
      </c>
      <c r="G159" s="43" t="s">
        <v>82</v>
      </c>
      <c r="H159" s="43"/>
      <c r="I159" s="120" t="s">
        <v>266</v>
      </c>
      <c r="J159" s="46" t="s">
        <v>30</v>
      </c>
      <c r="K159" s="46">
        <v>10</v>
      </c>
      <c r="L159" s="46">
        <v>10</v>
      </c>
      <c r="M159" s="43" t="s">
        <v>46</v>
      </c>
      <c r="N159" s="43" t="s">
        <v>32</v>
      </c>
      <c r="O159" s="51">
        <v>10</v>
      </c>
      <c r="P159" s="143">
        <f t="shared" si="5"/>
        <v>1</v>
      </c>
      <c r="Q159" s="47" t="s">
        <v>47</v>
      </c>
      <c r="R159" s="51"/>
      <c r="S159" s="85"/>
    </row>
    <row r="160" ht="42" spans="1:19">
      <c r="A160" s="46"/>
      <c r="B160" s="43" t="s">
        <v>25</v>
      </c>
      <c r="C160" s="43" t="s">
        <v>267</v>
      </c>
      <c r="D160" s="43" t="s">
        <v>27</v>
      </c>
      <c r="E160" s="43" t="s">
        <v>28</v>
      </c>
      <c r="F160" s="47" t="s">
        <v>67</v>
      </c>
      <c r="G160" s="43" t="s">
        <v>68</v>
      </c>
      <c r="H160" s="43"/>
      <c r="I160" s="120" t="s">
        <v>268</v>
      </c>
      <c r="J160" s="46" t="s">
        <v>30</v>
      </c>
      <c r="K160" s="46">
        <v>10</v>
      </c>
      <c r="L160" s="46">
        <v>10</v>
      </c>
      <c r="M160" s="43" t="s">
        <v>46</v>
      </c>
      <c r="N160" s="43" t="s">
        <v>32</v>
      </c>
      <c r="O160" s="51">
        <v>10</v>
      </c>
      <c r="P160" s="143">
        <f t="shared" si="5"/>
        <v>1</v>
      </c>
      <c r="Q160" s="47" t="s">
        <v>47</v>
      </c>
      <c r="R160" s="51"/>
      <c r="S160" s="85"/>
    </row>
    <row r="161" ht="42" spans="1:19">
      <c r="A161" s="46"/>
      <c r="B161" s="43" t="s">
        <v>25</v>
      </c>
      <c r="C161" s="43" t="s">
        <v>269</v>
      </c>
      <c r="D161" s="43" t="s">
        <v>27</v>
      </c>
      <c r="E161" s="43" t="s">
        <v>28</v>
      </c>
      <c r="F161" s="47" t="s">
        <v>135</v>
      </c>
      <c r="G161" s="43" t="s">
        <v>136</v>
      </c>
      <c r="H161" s="43"/>
      <c r="I161" s="120" t="s">
        <v>270</v>
      </c>
      <c r="J161" s="46" t="s">
        <v>30</v>
      </c>
      <c r="K161" s="46">
        <v>10</v>
      </c>
      <c r="L161" s="46">
        <v>10</v>
      </c>
      <c r="M161" s="43" t="s">
        <v>46</v>
      </c>
      <c r="N161" s="43" t="s">
        <v>32</v>
      </c>
      <c r="O161" s="51">
        <v>10</v>
      </c>
      <c r="P161" s="143">
        <f t="shared" si="5"/>
        <v>1</v>
      </c>
      <c r="Q161" s="47" t="s">
        <v>47</v>
      </c>
      <c r="R161" s="51"/>
      <c r="S161" s="85"/>
    </row>
    <row r="162" ht="42" spans="1:19">
      <c r="A162" s="46">
        <v>114</v>
      </c>
      <c r="B162" s="43" t="s">
        <v>271</v>
      </c>
      <c r="C162" s="46" t="s">
        <v>272</v>
      </c>
      <c r="D162" s="43" t="s">
        <v>27</v>
      </c>
      <c r="E162" s="43" t="s">
        <v>28</v>
      </c>
      <c r="F162" s="47" t="s">
        <v>87</v>
      </c>
      <c r="G162" s="43" t="s">
        <v>88</v>
      </c>
      <c r="H162" s="43" t="s">
        <v>273</v>
      </c>
      <c r="I162" s="120" t="s">
        <v>274</v>
      </c>
      <c r="J162" s="46" t="s">
        <v>30</v>
      </c>
      <c r="K162" s="46">
        <v>104</v>
      </c>
      <c r="L162" s="46">
        <v>104</v>
      </c>
      <c r="M162" s="43" t="s">
        <v>31</v>
      </c>
      <c r="N162" s="43" t="s">
        <v>32</v>
      </c>
      <c r="O162" s="51">
        <v>76.3663</v>
      </c>
      <c r="P162" s="143">
        <f t="shared" si="5"/>
        <v>0.734291346153846</v>
      </c>
      <c r="Q162" s="47" t="s">
        <v>47</v>
      </c>
      <c r="R162" s="51"/>
      <c r="S162" s="85"/>
    </row>
    <row r="163" ht="42" spans="1:19">
      <c r="A163" s="46">
        <v>115</v>
      </c>
      <c r="B163" s="43" t="s">
        <v>271</v>
      </c>
      <c r="C163" s="46" t="s">
        <v>275</v>
      </c>
      <c r="D163" s="43" t="s">
        <v>27</v>
      </c>
      <c r="E163" s="43" t="s">
        <v>28</v>
      </c>
      <c r="F163" s="47" t="s">
        <v>87</v>
      </c>
      <c r="G163" s="43" t="s">
        <v>88</v>
      </c>
      <c r="H163" s="43" t="s">
        <v>276</v>
      </c>
      <c r="I163" s="120" t="s">
        <v>277</v>
      </c>
      <c r="J163" s="46" t="s">
        <v>30</v>
      </c>
      <c r="K163" s="46">
        <v>246</v>
      </c>
      <c r="L163" s="46">
        <v>96</v>
      </c>
      <c r="M163" s="43" t="s">
        <v>31</v>
      </c>
      <c r="N163" s="43" t="s">
        <v>32</v>
      </c>
      <c r="O163" s="51">
        <v>96</v>
      </c>
      <c r="P163" s="143">
        <f t="shared" si="5"/>
        <v>1</v>
      </c>
      <c r="Q163" s="47" t="s">
        <v>47</v>
      </c>
      <c r="R163" s="47"/>
      <c r="S163" s="84"/>
    </row>
    <row r="164" ht="42" spans="1:19">
      <c r="A164" s="46">
        <v>116</v>
      </c>
      <c r="B164" s="47" t="s">
        <v>64</v>
      </c>
      <c r="C164" s="43" t="s">
        <v>278</v>
      </c>
      <c r="D164" s="43" t="s">
        <v>27</v>
      </c>
      <c r="E164" s="43" t="s">
        <v>28</v>
      </c>
      <c r="F164" s="47" t="s">
        <v>114</v>
      </c>
      <c r="G164" s="43" t="s">
        <v>115</v>
      </c>
      <c r="H164" s="46"/>
      <c r="I164" s="120" t="s">
        <v>279</v>
      </c>
      <c r="J164" s="46" t="s">
        <v>249</v>
      </c>
      <c r="K164" s="46">
        <v>50</v>
      </c>
      <c r="L164" s="46">
        <v>50</v>
      </c>
      <c r="M164" s="43" t="s">
        <v>31</v>
      </c>
      <c r="N164" s="43" t="s">
        <v>32</v>
      </c>
      <c r="O164" s="46">
        <v>50</v>
      </c>
      <c r="P164" s="143">
        <f t="shared" si="5"/>
        <v>1</v>
      </c>
      <c r="Q164" s="47" t="s">
        <v>47</v>
      </c>
      <c r="R164" s="51"/>
      <c r="S164" s="84"/>
    </row>
    <row r="165" ht="47.25" spans="1:19">
      <c r="A165" s="46"/>
      <c r="B165" s="47" t="s">
        <v>64</v>
      </c>
      <c r="C165" s="43" t="s">
        <v>280</v>
      </c>
      <c r="D165" s="43" t="s">
        <v>27</v>
      </c>
      <c r="E165" s="43" t="s">
        <v>28</v>
      </c>
      <c r="F165" s="47" t="s">
        <v>114</v>
      </c>
      <c r="G165" s="43" t="s">
        <v>115</v>
      </c>
      <c r="H165" s="43"/>
      <c r="I165" s="120" t="s">
        <v>281</v>
      </c>
      <c r="J165" s="46" t="s">
        <v>249</v>
      </c>
      <c r="K165" s="43">
        <v>100</v>
      </c>
      <c r="L165" s="43">
        <v>100</v>
      </c>
      <c r="M165" s="127" t="s">
        <v>282</v>
      </c>
      <c r="N165" s="77" t="s">
        <v>70</v>
      </c>
      <c r="O165" s="46"/>
      <c r="P165" s="143">
        <f t="shared" si="5"/>
        <v>0</v>
      </c>
      <c r="Q165" s="47" t="s">
        <v>33</v>
      </c>
      <c r="R165" s="51"/>
      <c r="S165" s="117" t="s">
        <v>34</v>
      </c>
    </row>
    <row r="166" ht="40.5" spans="1:19">
      <c r="A166" s="46">
        <v>117</v>
      </c>
      <c r="B166" s="43" t="s">
        <v>25</v>
      </c>
      <c r="C166" s="46" t="s">
        <v>283</v>
      </c>
      <c r="D166" s="43" t="s">
        <v>27</v>
      </c>
      <c r="E166" s="43" t="s">
        <v>28</v>
      </c>
      <c r="F166" s="43" t="s">
        <v>96</v>
      </c>
      <c r="G166" s="43" t="s">
        <v>97</v>
      </c>
      <c r="H166" s="43" t="s">
        <v>284</v>
      </c>
      <c r="I166" s="120" t="s">
        <v>285</v>
      </c>
      <c r="J166" s="43" t="s">
        <v>30</v>
      </c>
      <c r="K166" s="43">
        <v>75</v>
      </c>
      <c r="L166" s="43">
        <v>75</v>
      </c>
      <c r="M166" s="47" t="s">
        <v>42</v>
      </c>
      <c r="N166" s="77" t="s">
        <v>32</v>
      </c>
      <c r="O166" s="46">
        <v>63.318</v>
      </c>
      <c r="P166" s="143">
        <f t="shared" si="5"/>
        <v>0.84424</v>
      </c>
      <c r="Q166" s="47" t="s">
        <v>47</v>
      </c>
      <c r="R166" s="51"/>
      <c r="S166" s="85"/>
    </row>
    <row r="167" ht="40.5" spans="1:19">
      <c r="A167" s="46">
        <v>118</v>
      </c>
      <c r="B167" s="43" t="s">
        <v>286</v>
      </c>
      <c r="C167" s="46" t="s">
        <v>287</v>
      </c>
      <c r="D167" s="43" t="s">
        <v>27</v>
      </c>
      <c r="E167" s="43" t="s">
        <v>28</v>
      </c>
      <c r="F167" s="43" t="s">
        <v>96</v>
      </c>
      <c r="G167" s="43" t="s">
        <v>97</v>
      </c>
      <c r="H167" s="43" t="s">
        <v>284</v>
      </c>
      <c r="I167" s="120" t="s">
        <v>288</v>
      </c>
      <c r="J167" s="43" t="s">
        <v>30</v>
      </c>
      <c r="K167" s="43">
        <v>24</v>
      </c>
      <c r="L167" s="43">
        <v>24</v>
      </c>
      <c r="M167" s="47" t="s">
        <v>42</v>
      </c>
      <c r="N167" s="77" t="s">
        <v>32</v>
      </c>
      <c r="O167" s="46">
        <v>18.336</v>
      </c>
      <c r="P167" s="143">
        <f t="shared" si="5"/>
        <v>0.764</v>
      </c>
      <c r="Q167" s="47" t="s">
        <v>47</v>
      </c>
      <c r="R167" s="51"/>
      <c r="S167" s="85"/>
    </row>
    <row r="168" ht="81" spans="1:19">
      <c r="A168" s="46">
        <v>119</v>
      </c>
      <c r="B168" s="43" t="s">
        <v>286</v>
      </c>
      <c r="C168" s="43" t="s">
        <v>289</v>
      </c>
      <c r="D168" s="43" t="s">
        <v>27</v>
      </c>
      <c r="E168" s="43" t="s">
        <v>28</v>
      </c>
      <c r="F168" s="43" t="s">
        <v>120</v>
      </c>
      <c r="G168" s="43" t="s">
        <v>121</v>
      </c>
      <c r="H168" s="43" t="s">
        <v>290</v>
      </c>
      <c r="I168" s="150" t="s">
        <v>291</v>
      </c>
      <c r="J168" s="43" t="s">
        <v>30</v>
      </c>
      <c r="K168" s="43">
        <v>100</v>
      </c>
      <c r="L168" s="43">
        <v>100</v>
      </c>
      <c r="M168" s="47" t="s">
        <v>292</v>
      </c>
      <c r="N168" s="77" t="s">
        <v>70</v>
      </c>
      <c r="O168" s="46"/>
      <c r="P168" s="143">
        <f t="shared" si="5"/>
        <v>0</v>
      </c>
      <c r="Q168" s="47" t="s">
        <v>33</v>
      </c>
      <c r="R168" s="51"/>
      <c r="S168" s="117" t="s">
        <v>34</v>
      </c>
    </row>
    <row r="169" ht="40.5" spans="1:19">
      <c r="A169" s="46">
        <v>121</v>
      </c>
      <c r="B169" s="43" t="s">
        <v>48</v>
      </c>
      <c r="C169" s="43" t="s">
        <v>293</v>
      </c>
      <c r="D169" s="43" t="s">
        <v>27</v>
      </c>
      <c r="E169" s="43" t="s">
        <v>28</v>
      </c>
      <c r="F169" s="43" t="s">
        <v>28</v>
      </c>
      <c r="G169" s="43"/>
      <c r="H169" s="43"/>
      <c r="I169" s="150" t="s">
        <v>294</v>
      </c>
      <c r="J169" s="43" t="s">
        <v>30</v>
      </c>
      <c r="K169" s="43">
        <v>71.64</v>
      </c>
      <c r="L169" s="43">
        <v>71.64</v>
      </c>
      <c r="M169" s="47" t="s">
        <v>295</v>
      </c>
      <c r="N169" s="77" t="s">
        <v>38</v>
      </c>
      <c r="O169" s="51">
        <v>64.896668</v>
      </c>
      <c r="P169" s="143">
        <f t="shared" si="5"/>
        <v>0.905871970965941</v>
      </c>
      <c r="Q169" s="47" t="s">
        <v>47</v>
      </c>
      <c r="R169" s="51"/>
      <c r="S169" s="84"/>
    </row>
    <row r="170" ht="43.5" spans="1:19">
      <c r="A170" s="46">
        <v>122</v>
      </c>
      <c r="B170" s="43" t="s">
        <v>286</v>
      </c>
      <c r="C170" s="46" t="s">
        <v>296</v>
      </c>
      <c r="D170" s="43" t="s">
        <v>27</v>
      </c>
      <c r="E170" s="43" t="s">
        <v>28</v>
      </c>
      <c r="F170" s="43" t="s">
        <v>87</v>
      </c>
      <c r="G170" s="43" t="s">
        <v>88</v>
      </c>
      <c r="H170" s="46"/>
      <c r="I170" s="43" t="s">
        <v>297</v>
      </c>
      <c r="J170" s="46" t="s">
        <v>249</v>
      </c>
      <c r="K170" s="51">
        <v>1.109947</v>
      </c>
      <c r="L170" s="51">
        <v>1.109947</v>
      </c>
      <c r="M170" s="43" t="s">
        <v>63</v>
      </c>
      <c r="N170" s="43" t="s">
        <v>32</v>
      </c>
      <c r="O170" s="51">
        <v>0.807147</v>
      </c>
      <c r="P170" s="143">
        <f t="shared" si="5"/>
        <v>0.727194181343794</v>
      </c>
      <c r="Q170" s="47" t="s">
        <v>47</v>
      </c>
      <c r="R170" s="51"/>
      <c r="S170" s="84"/>
    </row>
    <row r="171" ht="40.5" spans="1:19">
      <c r="A171" s="46">
        <v>123</v>
      </c>
      <c r="B171" s="43" t="s">
        <v>286</v>
      </c>
      <c r="C171" s="46" t="s">
        <v>298</v>
      </c>
      <c r="D171" s="43" t="s">
        <v>27</v>
      </c>
      <c r="E171" s="43" t="s">
        <v>28</v>
      </c>
      <c r="F171" s="43" t="s">
        <v>93</v>
      </c>
      <c r="G171" s="43" t="s">
        <v>94</v>
      </c>
      <c r="H171" s="46"/>
      <c r="I171" s="43" t="s">
        <v>299</v>
      </c>
      <c r="J171" s="46" t="s">
        <v>249</v>
      </c>
      <c r="K171" s="51">
        <v>74.853556</v>
      </c>
      <c r="L171" s="51">
        <v>74.853556</v>
      </c>
      <c r="M171" s="43" t="s">
        <v>63</v>
      </c>
      <c r="N171" s="43" t="s">
        <v>32</v>
      </c>
      <c r="O171" s="51">
        <v>74.85351</v>
      </c>
      <c r="P171" s="143">
        <f t="shared" si="5"/>
        <v>0.999999385466737</v>
      </c>
      <c r="Q171" s="47" t="s">
        <v>47</v>
      </c>
      <c r="R171" s="51"/>
      <c r="S171" s="85"/>
    </row>
    <row r="172" ht="42" spans="1:19">
      <c r="A172" s="46">
        <v>124</v>
      </c>
      <c r="B172" s="43" t="s">
        <v>300</v>
      </c>
      <c r="C172" s="46" t="s">
        <v>301</v>
      </c>
      <c r="D172" s="43" t="s">
        <v>27</v>
      </c>
      <c r="E172" s="43" t="s">
        <v>302</v>
      </c>
      <c r="F172" s="43" t="s">
        <v>302</v>
      </c>
      <c r="G172" s="46"/>
      <c r="H172" s="46"/>
      <c r="I172" s="120" t="s">
        <v>303</v>
      </c>
      <c r="J172" s="46" t="s">
        <v>30</v>
      </c>
      <c r="K172" s="46">
        <f>L172</f>
        <v>467</v>
      </c>
      <c r="L172" s="51">
        <v>467</v>
      </c>
      <c r="M172" s="43" t="s">
        <v>31</v>
      </c>
      <c r="N172" s="43" t="s">
        <v>32</v>
      </c>
      <c r="O172" s="51">
        <v>467</v>
      </c>
      <c r="P172" s="143">
        <f t="shared" si="5"/>
        <v>1</v>
      </c>
      <c r="Q172" s="47" t="s">
        <v>47</v>
      </c>
      <c r="R172" s="46"/>
      <c r="S172" s="84"/>
    </row>
    <row r="173" ht="42" spans="1:19">
      <c r="A173" s="46">
        <v>125</v>
      </c>
      <c r="B173" s="43" t="s">
        <v>48</v>
      </c>
      <c r="C173" s="46" t="s">
        <v>304</v>
      </c>
      <c r="D173" s="43" t="s">
        <v>27</v>
      </c>
      <c r="E173" s="43" t="s">
        <v>305</v>
      </c>
      <c r="F173" s="43" t="s">
        <v>306</v>
      </c>
      <c r="G173" s="46"/>
      <c r="H173" s="46"/>
      <c r="I173" s="43" t="s">
        <v>307</v>
      </c>
      <c r="J173" s="46" t="s">
        <v>30</v>
      </c>
      <c r="K173" s="46">
        <v>350</v>
      </c>
      <c r="L173" s="51">
        <v>305</v>
      </c>
      <c r="M173" s="43" t="s">
        <v>31</v>
      </c>
      <c r="N173" s="43" t="s">
        <v>38</v>
      </c>
      <c r="O173" s="51">
        <v>304.99285</v>
      </c>
      <c r="P173" s="143">
        <f t="shared" si="5"/>
        <v>0.999976557377049</v>
      </c>
      <c r="Q173" s="47" t="s">
        <v>47</v>
      </c>
      <c r="R173" s="46"/>
      <c r="S173" s="84"/>
    </row>
    <row r="174" ht="40.5" spans="1:19">
      <c r="A174" s="46"/>
      <c r="B174" s="46"/>
      <c r="C174" s="46"/>
      <c r="D174" s="46"/>
      <c r="E174" s="46"/>
      <c r="F174" s="46"/>
      <c r="G174" s="46"/>
      <c r="H174" s="46"/>
      <c r="I174" s="46"/>
      <c r="J174" s="46"/>
      <c r="K174" s="46"/>
      <c r="L174" s="51">
        <v>45</v>
      </c>
      <c r="M174" s="43" t="s">
        <v>40</v>
      </c>
      <c r="N174" s="43" t="s">
        <v>38</v>
      </c>
      <c r="O174" s="51">
        <v>44.9973</v>
      </c>
      <c r="P174" s="143">
        <f t="shared" si="5"/>
        <v>0.99994</v>
      </c>
      <c r="Q174" s="47" t="s">
        <v>47</v>
      </c>
      <c r="R174" s="47"/>
      <c r="S174" s="84"/>
    </row>
    <row r="175" ht="42" spans="1:19">
      <c r="A175" s="92">
        <v>126</v>
      </c>
      <c r="B175" s="93" t="s">
        <v>308</v>
      </c>
      <c r="C175" s="93" t="s">
        <v>309</v>
      </c>
      <c r="D175" s="93" t="s">
        <v>27</v>
      </c>
      <c r="E175" s="93" t="s">
        <v>305</v>
      </c>
      <c r="F175" s="93" t="s">
        <v>129</v>
      </c>
      <c r="G175" s="93" t="s">
        <v>130</v>
      </c>
      <c r="H175" s="92"/>
      <c r="I175" s="92">
        <v>48</v>
      </c>
      <c r="J175" s="92" t="s">
        <v>30</v>
      </c>
      <c r="K175" s="92">
        <v>48.96</v>
      </c>
      <c r="L175" s="51">
        <v>25.6849</v>
      </c>
      <c r="M175" s="43" t="s">
        <v>310</v>
      </c>
      <c r="N175" s="43" t="s">
        <v>32</v>
      </c>
      <c r="O175" s="51">
        <v>25.6849</v>
      </c>
      <c r="P175" s="143">
        <f t="shared" si="5"/>
        <v>1</v>
      </c>
      <c r="Q175" s="97" t="s">
        <v>311</v>
      </c>
      <c r="R175" s="97"/>
      <c r="S175" s="117" t="s">
        <v>34</v>
      </c>
    </row>
    <row r="176" ht="40.5" spans="1:19">
      <c r="A176" s="58"/>
      <c r="B176" s="58"/>
      <c r="C176" s="58"/>
      <c r="D176" s="58"/>
      <c r="E176" s="58"/>
      <c r="F176" s="58"/>
      <c r="G176" s="58"/>
      <c r="H176" s="58"/>
      <c r="I176" s="58"/>
      <c r="J176" s="58"/>
      <c r="K176" s="58"/>
      <c r="L176" s="51">
        <v>23.2751</v>
      </c>
      <c r="M176" s="43" t="s">
        <v>312</v>
      </c>
      <c r="N176" s="43" t="s">
        <v>32</v>
      </c>
      <c r="O176" s="51">
        <v>13.3751</v>
      </c>
      <c r="P176" s="143">
        <f t="shared" si="5"/>
        <v>0.574652740482318</v>
      </c>
      <c r="Q176" s="63"/>
      <c r="R176" s="63"/>
      <c r="S176" s="117" t="s">
        <v>34</v>
      </c>
    </row>
    <row r="177" ht="42" spans="1:19">
      <c r="A177" s="92">
        <v>127</v>
      </c>
      <c r="B177" s="93" t="s">
        <v>308</v>
      </c>
      <c r="C177" s="93" t="s">
        <v>313</v>
      </c>
      <c r="D177" s="93" t="s">
        <v>27</v>
      </c>
      <c r="E177" s="93" t="s">
        <v>305</v>
      </c>
      <c r="F177" s="93" t="s">
        <v>78</v>
      </c>
      <c r="G177" s="93" t="s">
        <v>79</v>
      </c>
      <c r="H177" s="92"/>
      <c r="I177" s="92">
        <v>50</v>
      </c>
      <c r="J177" s="92" t="s">
        <v>30</v>
      </c>
      <c r="K177" s="92">
        <v>51</v>
      </c>
      <c r="L177" s="51">
        <v>23.7777</v>
      </c>
      <c r="M177" s="43" t="s">
        <v>310</v>
      </c>
      <c r="N177" s="43" t="s">
        <v>32</v>
      </c>
      <c r="O177" s="51">
        <v>21.25</v>
      </c>
      <c r="P177" s="143">
        <f t="shared" si="5"/>
        <v>0.893694512084853</v>
      </c>
      <c r="Q177" s="97" t="s">
        <v>311</v>
      </c>
      <c r="R177" s="97"/>
      <c r="S177" s="117" t="s">
        <v>34</v>
      </c>
    </row>
    <row r="178" ht="40.5" spans="1:19">
      <c r="A178" s="58"/>
      <c r="B178" s="58"/>
      <c r="C178" s="58"/>
      <c r="D178" s="58"/>
      <c r="E178" s="58"/>
      <c r="F178" s="58"/>
      <c r="G178" s="58"/>
      <c r="H178" s="58"/>
      <c r="I178" s="58"/>
      <c r="J178" s="58"/>
      <c r="K178" s="58"/>
      <c r="L178" s="51">
        <v>27.2223</v>
      </c>
      <c r="M178" s="43" t="s">
        <v>312</v>
      </c>
      <c r="N178" s="43" t="s">
        <v>32</v>
      </c>
      <c r="O178" s="51">
        <v>25.925</v>
      </c>
      <c r="P178" s="143">
        <f t="shared" si="5"/>
        <v>0.952344217792031</v>
      </c>
      <c r="Q178" s="63"/>
      <c r="R178" s="63"/>
      <c r="S178" s="117" t="s">
        <v>34</v>
      </c>
    </row>
    <row r="179" ht="42" spans="1:19">
      <c r="A179" s="92">
        <v>128</v>
      </c>
      <c r="B179" s="93" t="s">
        <v>308</v>
      </c>
      <c r="C179" s="93" t="s">
        <v>314</v>
      </c>
      <c r="D179" s="93" t="s">
        <v>27</v>
      </c>
      <c r="E179" s="93" t="s">
        <v>305</v>
      </c>
      <c r="F179" s="93" t="s">
        <v>96</v>
      </c>
      <c r="G179" s="93" t="s">
        <v>97</v>
      </c>
      <c r="H179" s="92"/>
      <c r="I179" s="92">
        <v>172</v>
      </c>
      <c r="J179" s="92" t="s">
        <v>30</v>
      </c>
      <c r="K179" s="92">
        <v>175.44</v>
      </c>
      <c r="L179" s="51">
        <v>81.7151</v>
      </c>
      <c r="M179" s="43" t="s">
        <v>310</v>
      </c>
      <c r="N179" s="43" t="s">
        <v>32</v>
      </c>
      <c r="O179" s="51">
        <v>72.93</v>
      </c>
      <c r="P179" s="143">
        <f t="shared" si="5"/>
        <v>0.89249110629492</v>
      </c>
      <c r="Q179" s="97" t="s">
        <v>311</v>
      </c>
      <c r="R179" s="97"/>
      <c r="S179" s="117" t="s">
        <v>34</v>
      </c>
    </row>
    <row r="180" ht="40.5" spans="1:19">
      <c r="A180" s="58"/>
      <c r="B180" s="58"/>
      <c r="C180" s="58"/>
      <c r="D180" s="58"/>
      <c r="E180" s="58"/>
      <c r="F180" s="58"/>
      <c r="G180" s="58"/>
      <c r="H180" s="58"/>
      <c r="I180" s="58"/>
      <c r="J180" s="58"/>
      <c r="K180" s="58"/>
      <c r="L180" s="51">
        <v>93.7249</v>
      </c>
      <c r="M180" s="43" t="s">
        <v>312</v>
      </c>
      <c r="N180" s="43" t="s">
        <v>32</v>
      </c>
      <c r="O180" s="51">
        <v>70.91</v>
      </c>
      <c r="P180" s="143">
        <f t="shared" si="5"/>
        <v>0.756575893919332</v>
      </c>
      <c r="Q180" s="63"/>
      <c r="R180" s="63"/>
      <c r="S180" s="117" t="s">
        <v>34</v>
      </c>
    </row>
    <row r="181" ht="42" spans="1:19">
      <c r="A181" s="92">
        <v>129</v>
      </c>
      <c r="B181" s="93" t="s">
        <v>308</v>
      </c>
      <c r="C181" s="93" t="s">
        <v>315</v>
      </c>
      <c r="D181" s="93" t="s">
        <v>27</v>
      </c>
      <c r="E181" s="93" t="s">
        <v>305</v>
      </c>
      <c r="F181" s="93" t="s">
        <v>102</v>
      </c>
      <c r="G181" s="93" t="s">
        <v>103</v>
      </c>
      <c r="H181" s="92"/>
      <c r="I181" s="92">
        <v>37</v>
      </c>
      <c r="J181" s="92" t="s">
        <v>30</v>
      </c>
      <c r="K181" s="92">
        <v>37.74</v>
      </c>
      <c r="L181" s="51">
        <v>20.1135</v>
      </c>
      <c r="M181" s="43" t="s">
        <v>310</v>
      </c>
      <c r="N181" s="43" t="s">
        <v>32</v>
      </c>
      <c r="O181" s="51">
        <v>20.1135</v>
      </c>
      <c r="P181" s="143">
        <f t="shared" si="5"/>
        <v>1</v>
      </c>
      <c r="Q181" s="154" t="s">
        <v>311</v>
      </c>
      <c r="R181" s="97"/>
      <c r="S181" s="117" t="s">
        <v>34</v>
      </c>
    </row>
    <row r="182" ht="40.5" spans="1:19">
      <c r="A182" s="58"/>
      <c r="B182" s="58"/>
      <c r="C182" s="58"/>
      <c r="D182" s="58"/>
      <c r="E182" s="58"/>
      <c r="F182" s="58"/>
      <c r="G182" s="58"/>
      <c r="H182" s="58"/>
      <c r="I182" s="58"/>
      <c r="J182" s="58"/>
      <c r="K182" s="58"/>
      <c r="L182" s="51">
        <v>17.6265</v>
      </c>
      <c r="M182" s="43" t="s">
        <v>312</v>
      </c>
      <c r="N182" s="43" t="s">
        <v>32</v>
      </c>
      <c r="O182" s="51">
        <v>14.4815</v>
      </c>
      <c r="P182" s="143">
        <f t="shared" si="5"/>
        <v>0.821575468754432</v>
      </c>
      <c r="Q182" s="63"/>
      <c r="R182" s="63"/>
      <c r="S182" s="117" t="s">
        <v>34</v>
      </c>
    </row>
    <row r="183" ht="42" spans="1:19">
      <c r="A183" s="92">
        <v>130</v>
      </c>
      <c r="B183" s="93" t="s">
        <v>308</v>
      </c>
      <c r="C183" s="93" t="s">
        <v>316</v>
      </c>
      <c r="D183" s="93" t="s">
        <v>27</v>
      </c>
      <c r="E183" s="93" t="s">
        <v>305</v>
      </c>
      <c r="F183" s="93" t="s">
        <v>105</v>
      </c>
      <c r="G183" s="93" t="s">
        <v>106</v>
      </c>
      <c r="H183" s="92"/>
      <c r="I183" s="92">
        <v>68</v>
      </c>
      <c r="J183" s="92" t="s">
        <v>30</v>
      </c>
      <c r="K183" s="152">
        <v>68.153943</v>
      </c>
      <c r="L183" s="51">
        <v>28.205143</v>
      </c>
      <c r="M183" s="43" t="s">
        <v>310</v>
      </c>
      <c r="N183" s="43" t="s">
        <v>32</v>
      </c>
      <c r="O183" s="51">
        <v>28.205143</v>
      </c>
      <c r="P183" s="143">
        <f t="shared" si="5"/>
        <v>1</v>
      </c>
      <c r="Q183" s="97" t="s">
        <v>311</v>
      </c>
      <c r="R183" s="97"/>
      <c r="S183" s="117" t="s">
        <v>34</v>
      </c>
    </row>
    <row r="184" ht="40.5" spans="1:19">
      <c r="A184" s="58"/>
      <c r="B184" s="58"/>
      <c r="C184" s="58"/>
      <c r="D184" s="58"/>
      <c r="E184" s="58"/>
      <c r="F184" s="58"/>
      <c r="G184" s="58"/>
      <c r="H184" s="58"/>
      <c r="I184" s="58"/>
      <c r="J184" s="58"/>
      <c r="K184" s="153"/>
      <c r="L184" s="51">
        <v>39.9488</v>
      </c>
      <c r="M184" s="43" t="s">
        <v>312</v>
      </c>
      <c r="N184" s="43" t="s">
        <v>32</v>
      </c>
      <c r="O184" s="51">
        <v>17.354857</v>
      </c>
      <c r="P184" s="143">
        <f t="shared" si="5"/>
        <v>0.434427492190003</v>
      </c>
      <c r="Q184" s="63"/>
      <c r="R184" s="63"/>
      <c r="S184" s="117" t="s">
        <v>34</v>
      </c>
    </row>
    <row r="185" ht="42" spans="1:19">
      <c r="A185" s="92">
        <v>131</v>
      </c>
      <c r="B185" s="93" t="s">
        <v>308</v>
      </c>
      <c r="C185" s="93" t="s">
        <v>317</v>
      </c>
      <c r="D185" s="93" t="s">
        <v>27</v>
      </c>
      <c r="E185" s="93" t="s">
        <v>305</v>
      </c>
      <c r="F185" s="93" t="s">
        <v>67</v>
      </c>
      <c r="G185" s="93" t="s">
        <v>68</v>
      </c>
      <c r="H185" s="92"/>
      <c r="I185" s="92">
        <v>55</v>
      </c>
      <c r="J185" s="92" t="s">
        <v>30</v>
      </c>
      <c r="K185" s="92">
        <v>56.1</v>
      </c>
      <c r="L185" s="51">
        <v>29.8985</v>
      </c>
      <c r="M185" s="47" t="s">
        <v>310</v>
      </c>
      <c r="N185" s="47" t="s">
        <v>32</v>
      </c>
      <c r="O185" s="51">
        <v>29.8985</v>
      </c>
      <c r="P185" s="143">
        <f t="shared" si="5"/>
        <v>1</v>
      </c>
      <c r="Q185" s="97" t="s">
        <v>311</v>
      </c>
      <c r="R185" s="97"/>
      <c r="S185" s="117" t="s">
        <v>34</v>
      </c>
    </row>
    <row r="186" ht="40.5" spans="1:19">
      <c r="A186" s="58"/>
      <c r="B186" s="58"/>
      <c r="C186" s="58"/>
      <c r="D186" s="58"/>
      <c r="E186" s="58"/>
      <c r="F186" s="58"/>
      <c r="G186" s="58"/>
      <c r="H186" s="58"/>
      <c r="I186" s="58"/>
      <c r="J186" s="58"/>
      <c r="K186" s="58"/>
      <c r="L186" s="51">
        <v>26.2015</v>
      </c>
      <c r="M186" s="47" t="s">
        <v>312</v>
      </c>
      <c r="N186" s="47" t="s">
        <v>32</v>
      </c>
      <c r="O186" s="51">
        <v>19.9115</v>
      </c>
      <c r="P186" s="143">
        <f t="shared" si="5"/>
        <v>0.759937408163655</v>
      </c>
      <c r="Q186" s="63"/>
      <c r="R186" s="63"/>
      <c r="S186" s="117" t="s">
        <v>34</v>
      </c>
    </row>
    <row r="187" ht="42" spans="1:19">
      <c r="A187" s="92">
        <v>132</v>
      </c>
      <c r="B187" s="93" t="s">
        <v>308</v>
      </c>
      <c r="C187" s="93" t="s">
        <v>318</v>
      </c>
      <c r="D187" s="93" t="s">
        <v>27</v>
      </c>
      <c r="E187" s="93" t="s">
        <v>305</v>
      </c>
      <c r="F187" s="93" t="s">
        <v>81</v>
      </c>
      <c r="G187" s="93" t="s">
        <v>82</v>
      </c>
      <c r="H187" s="92"/>
      <c r="I187" s="92">
        <v>58</v>
      </c>
      <c r="J187" s="92" t="s">
        <v>30</v>
      </c>
      <c r="K187" s="92">
        <v>59.16</v>
      </c>
      <c r="L187" s="51">
        <v>29.624</v>
      </c>
      <c r="M187" s="43" t="s">
        <v>310</v>
      </c>
      <c r="N187" s="43" t="s">
        <v>32</v>
      </c>
      <c r="O187" s="51">
        <v>29.624</v>
      </c>
      <c r="P187" s="143">
        <f t="shared" si="5"/>
        <v>1</v>
      </c>
      <c r="Q187" s="97" t="s">
        <v>311</v>
      </c>
      <c r="R187" s="97"/>
      <c r="S187" s="117" t="s">
        <v>34</v>
      </c>
    </row>
    <row r="188" ht="40.5" spans="1:19">
      <c r="A188" s="58"/>
      <c r="B188" s="58"/>
      <c r="C188" s="58"/>
      <c r="D188" s="58"/>
      <c r="E188" s="58"/>
      <c r="F188" s="58"/>
      <c r="G188" s="58"/>
      <c r="H188" s="58"/>
      <c r="I188" s="58"/>
      <c r="J188" s="58"/>
      <c r="K188" s="58"/>
      <c r="L188" s="51">
        <v>29.536</v>
      </c>
      <c r="M188" s="43" t="s">
        <v>312</v>
      </c>
      <c r="N188" s="43" t="s">
        <v>32</v>
      </c>
      <c r="O188" s="51">
        <v>20.696</v>
      </c>
      <c r="P188" s="143">
        <f t="shared" si="5"/>
        <v>0.700704225352113</v>
      </c>
      <c r="Q188" s="63"/>
      <c r="R188" s="63"/>
      <c r="S188" s="117" t="s">
        <v>34</v>
      </c>
    </row>
    <row r="189" ht="42" spans="1:19">
      <c r="A189" s="92">
        <v>133</v>
      </c>
      <c r="B189" s="93" t="s">
        <v>308</v>
      </c>
      <c r="C189" s="93" t="s">
        <v>319</v>
      </c>
      <c r="D189" s="93" t="s">
        <v>27</v>
      </c>
      <c r="E189" s="93" t="s">
        <v>305</v>
      </c>
      <c r="F189" s="93" t="s">
        <v>142</v>
      </c>
      <c r="G189" s="93" t="s">
        <v>143</v>
      </c>
      <c r="H189" s="92"/>
      <c r="I189" s="92">
        <v>52</v>
      </c>
      <c r="J189" s="92" t="s">
        <v>30</v>
      </c>
      <c r="K189" s="92">
        <v>53.04</v>
      </c>
      <c r="L189" s="51">
        <v>28.2677</v>
      </c>
      <c r="M189" s="43" t="s">
        <v>310</v>
      </c>
      <c r="N189" s="43" t="s">
        <v>32</v>
      </c>
      <c r="O189" s="51">
        <v>28.2677</v>
      </c>
      <c r="P189" s="143">
        <f t="shared" si="5"/>
        <v>1</v>
      </c>
      <c r="Q189" s="97" t="s">
        <v>311</v>
      </c>
      <c r="R189" s="97"/>
      <c r="S189" s="117" t="s">
        <v>34</v>
      </c>
    </row>
    <row r="190" ht="40.5" spans="1:19">
      <c r="A190" s="58"/>
      <c r="B190" s="58"/>
      <c r="C190" s="58"/>
      <c r="D190" s="58"/>
      <c r="E190" s="58"/>
      <c r="F190" s="58"/>
      <c r="G190" s="58"/>
      <c r="H190" s="58"/>
      <c r="I190" s="58"/>
      <c r="J190" s="58"/>
      <c r="K190" s="58"/>
      <c r="L190" s="51">
        <v>24.7723</v>
      </c>
      <c r="M190" s="43" t="s">
        <v>312</v>
      </c>
      <c r="N190" s="43" t="s">
        <v>32</v>
      </c>
      <c r="O190" s="51">
        <v>15.9323</v>
      </c>
      <c r="P190" s="143">
        <f t="shared" si="5"/>
        <v>0.643149808455412</v>
      </c>
      <c r="Q190" s="63"/>
      <c r="R190" s="63"/>
      <c r="S190" s="117" t="s">
        <v>34</v>
      </c>
    </row>
    <row r="191" ht="42" spans="1:19">
      <c r="A191" s="92">
        <v>134</v>
      </c>
      <c r="B191" s="93" t="s">
        <v>308</v>
      </c>
      <c r="C191" s="93" t="s">
        <v>320</v>
      </c>
      <c r="D191" s="93" t="s">
        <v>27</v>
      </c>
      <c r="E191" s="93" t="s">
        <v>305</v>
      </c>
      <c r="F191" s="93" t="s">
        <v>126</v>
      </c>
      <c r="G191" s="93" t="s">
        <v>127</v>
      </c>
      <c r="H191" s="92"/>
      <c r="I191" s="92">
        <v>80</v>
      </c>
      <c r="J191" s="92" t="s">
        <v>30</v>
      </c>
      <c r="K191" s="92">
        <v>81.6</v>
      </c>
      <c r="L191" s="51">
        <v>38.6568</v>
      </c>
      <c r="M191" s="43" t="s">
        <v>310</v>
      </c>
      <c r="N191" s="43" t="s">
        <v>32</v>
      </c>
      <c r="O191" s="51">
        <v>34.707</v>
      </c>
      <c r="P191" s="143">
        <f t="shared" si="5"/>
        <v>0.897823927484945</v>
      </c>
      <c r="Q191" s="97" t="s">
        <v>311</v>
      </c>
      <c r="R191" s="97"/>
      <c r="S191" s="117" t="s">
        <v>34</v>
      </c>
    </row>
    <row r="192" ht="40.5" spans="1:19">
      <c r="A192" s="58"/>
      <c r="B192" s="58"/>
      <c r="C192" s="58"/>
      <c r="D192" s="58"/>
      <c r="E192" s="58"/>
      <c r="F192" s="58"/>
      <c r="G192" s="58"/>
      <c r="H192" s="58"/>
      <c r="I192" s="58"/>
      <c r="J192" s="58"/>
      <c r="K192" s="58"/>
      <c r="L192" s="51">
        <v>42.9432</v>
      </c>
      <c r="M192" s="43" t="s">
        <v>312</v>
      </c>
      <c r="N192" s="43" t="s">
        <v>32</v>
      </c>
      <c r="O192" s="51">
        <v>26.663</v>
      </c>
      <c r="P192" s="143">
        <f t="shared" si="5"/>
        <v>0.620889919707893</v>
      </c>
      <c r="Q192" s="63"/>
      <c r="R192" s="63"/>
      <c r="S192" s="117" t="s">
        <v>34</v>
      </c>
    </row>
    <row r="193" ht="42" spans="1:19">
      <c r="A193" s="92">
        <v>135</v>
      </c>
      <c r="B193" s="93" t="s">
        <v>308</v>
      </c>
      <c r="C193" s="93" t="s">
        <v>321</v>
      </c>
      <c r="D193" s="93" t="s">
        <v>27</v>
      </c>
      <c r="E193" s="93" t="s">
        <v>305</v>
      </c>
      <c r="F193" s="93" t="s">
        <v>87</v>
      </c>
      <c r="G193" s="93" t="s">
        <v>88</v>
      </c>
      <c r="H193" s="92"/>
      <c r="I193" s="92">
        <v>76</v>
      </c>
      <c r="J193" s="92" t="s">
        <v>30</v>
      </c>
      <c r="K193" s="92">
        <v>77.52</v>
      </c>
      <c r="L193" s="51">
        <v>35.0131</v>
      </c>
      <c r="M193" s="43" t="s">
        <v>310</v>
      </c>
      <c r="N193" s="43" t="s">
        <v>32</v>
      </c>
      <c r="O193" s="51">
        <v>35.0131</v>
      </c>
      <c r="P193" s="143">
        <f t="shared" si="5"/>
        <v>1</v>
      </c>
      <c r="Q193" s="97" t="s">
        <v>311</v>
      </c>
      <c r="R193" s="97"/>
      <c r="S193" s="117" t="s">
        <v>34</v>
      </c>
    </row>
    <row r="194" ht="40.5" spans="1:19">
      <c r="A194" s="58"/>
      <c r="B194" s="58"/>
      <c r="C194" s="58"/>
      <c r="D194" s="58"/>
      <c r="E194" s="58"/>
      <c r="F194" s="58"/>
      <c r="G194" s="58"/>
      <c r="H194" s="58"/>
      <c r="I194" s="58"/>
      <c r="J194" s="58"/>
      <c r="K194" s="58"/>
      <c r="L194" s="51">
        <v>42.5069</v>
      </c>
      <c r="M194" s="43" t="s">
        <v>312</v>
      </c>
      <c r="N194" s="43" t="s">
        <v>32</v>
      </c>
      <c r="O194" s="51">
        <v>20.0769</v>
      </c>
      <c r="P194" s="143">
        <f t="shared" si="5"/>
        <v>0.47232096436108</v>
      </c>
      <c r="Q194" s="63"/>
      <c r="R194" s="63"/>
      <c r="S194" s="117" t="s">
        <v>34</v>
      </c>
    </row>
    <row r="195" ht="42" spans="1:19">
      <c r="A195" s="92">
        <v>136</v>
      </c>
      <c r="B195" s="93" t="s">
        <v>308</v>
      </c>
      <c r="C195" s="93" t="s">
        <v>322</v>
      </c>
      <c r="D195" s="93" t="s">
        <v>27</v>
      </c>
      <c r="E195" s="93" t="s">
        <v>305</v>
      </c>
      <c r="F195" s="93" t="s">
        <v>99</v>
      </c>
      <c r="G195" s="93" t="s">
        <v>100</v>
      </c>
      <c r="H195" s="92"/>
      <c r="I195" s="92">
        <v>48</v>
      </c>
      <c r="J195" s="92" t="s">
        <v>30</v>
      </c>
      <c r="K195" s="92">
        <v>48.705</v>
      </c>
      <c r="L195" s="51">
        <v>22.3674</v>
      </c>
      <c r="M195" s="43" t="s">
        <v>310</v>
      </c>
      <c r="N195" s="43" t="s">
        <v>32</v>
      </c>
      <c r="O195" s="51">
        <v>20.145</v>
      </c>
      <c r="P195" s="143">
        <f t="shared" si="5"/>
        <v>0.900641111617801</v>
      </c>
      <c r="Q195" s="97" t="s">
        <v>311</v>
      </c>
      <c r="R195" s="97"/>
      <c r="S195" s="117" t="s">
        <v>34</v>
      </c>
    </row>
    <row r="196" ht="40.5" spans="1:19">
      <c r="A196" s="58"/>
      <c r="B196" s="58"/>
      <c r="C196" s="58"/>
      <c r="D196" s="58"/>
      <c r="E196" s="58"/>
      <c r="F196" s="58"/>
      <c r="G196" s="58"/>
      <c r="H196" s="58"/>
      <c r="I196" s="58"/>
      <c r="J196" s="58"/>
      <c r="K196" s="58"/>
      <c r="L196" s="51">
        <v>26.3376</v>
      </c>
      <c r="M196" s="43" t="s">
        <v>312</v>
      </c>
      <c r="N196" s="43" t="s">
        <v>32</v>
      </c>
      <c r="O196" s="51">
        <v>20.4</v>
      </c>
      <c r="P196" s="143">
        <f t="shared" si="5"/>
        <v>0.774558046291234</v>
      </c>
      <c r="Q196" s="63"/>
      <c r="R196" s="63"/>
      <c r="S196" s="117" t="s">
        <v>34</v>
      </c>
    </row>
    <row r="197" ht="42" spans="1:19">
      <c r="A197" s="92">
        <v>137</v>
      </c>
      <c r="B197" s="93" t="s">
        <v>308</v>
      </c>
      <c r="C197" s="93" t="s">
        <v>323</v>
      </c>
      <c r="D197" s="93" t="s">
        <v>27</v>
      </c>
      <c r="E197" s="93" t="s">
        <v>305</v>
      </c>
      <c r="F197" s="93" t="s">
        <v>132</v>
      </c>
      <c r="G197" s="93" t="s">
        <v>133</v>
      </c>
      <c r="H197" s="92"/>
      <c r="I197" s="92">
        <v>58</v>
      </c>
      <c r="J197" s="92" t="s">
        <v>30</v>
      </c>
      <c r="K197" s="92">
        <v>59.16</v>
      </c>
      <c r="L197" s="51">
        <v>27.5821</v>
      </c>
      <c r="M197" s="43" t="s">
        <v>310</v>
      </c>
      <c r="N197" s="43" t="s">
        <v>32</v>
      </c>
      <c r="O197" s="51">
        <v>27.5821</v>
      </c>
      <c r="P197" s="143">
        <f t="shared" ref="P197:P260" si="6">O197/L197</f>
        <v>1</v>
      </c>
      <c r="Q197" s="97" t="s">
        <v>311</v>
      </c>
      <c r="R197" s="97"/>
      <c r="S197" s="117" t="s">
        <v>34</v>
      </c>
    </row>
    <row r="198" ht="40.5" spans="1:19">
      <c r="A198" s="58"/>
      <c r="B198" s="58"/>
      <c r="C198" s="58"/>
      <c r="D198" s="58"/>
      <c r="E198" s="58"/>
      <c r="F198" s="58"/>
      <c r="G198" s="58"/>
      <c r="H198" s="58"/>
      <c r="I198" s="58"/>
      <c r="J198" s="58"/>
      <c r="K198" s="58"/>
      <c r="L198" s="51">
        <v>31.5779</v>
      </c>
      <c r="M198" s="43" t="s">
        <v>312</v>
      </c>
      <c r="N198" s="43" t="s">
        <v>32</v>
      </c>
      <c r="O198" s="51">
        <v>19.8329</v>
      </c>
      <c r="P198" s="143">
        <f t="shared" si="6"/>
        <v>0.628062664078359</v>
      </c>
      <c r="Q198" s="97"/>
      <c r="R198" s="97"/>
      <c r="S198" s="117" t="s">
        <v>34</v>
      </c>
    </row>
    <row r="199" ht="42" spans="1:19">
      <c r="A199" s="92">
        <v>138</v>
      </c>
      <c r="B199" s="93" t="s">
        <v>308</v>
      </c>
      <c r="C199" s="93" t="s">
        <v>324</v>
      </c>
      <c r="D199" s="93" t="s">
        <v>27</v>
      </c>
      <c r="E199" s="93" t="s">
        <v>305</v>
      </c>
      <c r="F199" s="93" t="s">
        <v>155</v>
      </c>
      <c r="G199" s="93" t="s">
        <v>156</v>
      </c>
      <c r="H199" s="92"/>
      <c r="I199" s="92">
        <v>56</v>
      </c>
      <c r="J199" s="92" t="s">
        <v>30</v>
      </c>
      <c r="K199" s="92">
        <v>57.12</v>
      </c>
      <c r="L199" s="51">
        <v>30.4421</v>
      </c>
      <c r="M199" s="43" t="s">
        <v>310</v>
      </c>
      <c r="N199" s="43" t="s">
        <v>32</v>
      </c>
      <c r="O199" s="51">
        <v>30.4421</v>
      </c>
      <c r="P199" s="143">
        <f t="shared" si="6"/>
        <v>1</v>
      </c>
      <c r="Q199" s="97" t="s">
        <v>311</v>
      </c>
      <c r="R199" s="97"/>
      <c r="S199" s="117" t="s">
        <v>34</v>
      </c>
    </row>
    <row r="200" ht="40.5" spans="1:19">
      <c r="A200" s="58"/>
      <c r="B200" s="58"/>
      <c r="C200" s="58"/>
      <c r="D200" s="58"/>
      <c r="E200" s="58"/>
      <c r="F200" s="58"/>
      <c r="G200" s="58"/>
      <c r="H200" s="58"/>
      <c r="I200" s="58"/>
      <c r="J200" s="58"/>
      <c r="K200" s="58"/>
      <c r="L200" s="51">
        <v>26.6779</v>
      </c>
      <c r="M200" s="43" t="s">
        <v>312</v>
      </c>
      <c r="N200" s="43" t="s">
        <v>32</v>
      </c>
      <c r="O200" s="51">
        <v>26.6779</v>
      </c>
      <c r="P200" s="143">
        <f t="shared" si="6"/>
        <v>1</v>
      </c>
      <c r="Q200" s="63"/>
      <c r="R200" s="63"/>
      <c r="S200" s="117" t="s">
        <v>34</v>
      </c>
    </row>
    <row r="201" ht="42" spans="1:19">
      <c r="A201" s="92">
        <v>139</v>
      </c>
      <c r="B201" s="93" t="s">
        <v>308</v>
      </c>
      <c r="C201" s="93" t="s">
        <v>325</v>
      </c>
      <c r="D201" s="93" t="s">
        <v>27</v>
      </c>
      <c r="E201" s="93" t="s">
        <v>305</v>
      </c>
      <c r="F201" s="93" t="s">
        <v>145</v>
      </c>
      <c r="G201" s="93" t="s">
        <v>146</v>
      </c>
      <c r="H201" s="92"/>
      <c r="I201" s="92">
        <v>62</v>
      </c>
      <c r="J201" s="92" t="s">
        <v>30</v>
      </c>
      <c r="K201" s="92">
        <v>63.24</v>
      </c>
      <c r="L201" s="51">
        <v>29.5524</v>
      </c>
      <c r="M201" s="43" t="s">
        <v>310</v>
      </c>
      <c r="N201" s="43" t="s">
        <v>32</v>
      </c>
      <c r="O201" s="51">
        <v>29.5524</v>
      </c>
      <c r="P201" s="143">
        <f t="shared" si="6"/>
        <v>1</v>
      </c>
      <c r="Q201" s="97" t="s">
        <v>311</v>
      </c>
      <c r="R201" s="97"/>
      <c r="S201" s="117" t="s">
        <v>34</v>
      </c>
    </row>
    <row r="202" ht="40.5" spans="1:19">
      <c r="A202" s="58"/>
      <c r="B202" s="58"/>
      <c r="C202" s="58"/>
      <c r="D202" s="58"/>
      <c r="E202" s="58"/>
      <c r="F202" s="58"/>
      <c r="G202" s="58"/>
      <c r="H202" s="58"/>
      <c r="I202" s="58"/>
      <c r="J202" s="58"/>
      <c r="K202" s="58"/>
      <c r="L202" s="51">
        <v>33.6876</v>
      </c>
      <c r="M202" s="43" t="s">
        <v>312</v>
      </c>
      <c r="N202" s="43" t="s">
        <v>32</v>
      </c>
      <c r="O202" s="51">
        <v>23.2326</v>
      </c>
      <c r="P202" s="143">
        <f t="shared" si="6"/>
        <v>0.689648416628077</v>
      </c>
      <c r="Q202" s="63"/>
      <c r="R202" s="63"/>
      <c r="S202" s="117" t="s">
        <v>34</v>
      </c>
    </row>
    <row r="203" ht="42" spans="1:19">
      <c r="A203" s="92">
        <v>140</v>
      </c>
      <c r="B203" s="93" t="s">
        <v>308</v>
      </c>
      <c r="C203" s="93" t="s">
        <v>326</v>
      </c>
      <c r="D203" s="93" t="s">
        <v>27</v>
      </c>
      <c r="E203" s="93" t="s">
        <v>305</v>
      </c>
      <c r="F203" s="93" t="s">
        <v>123</v>
      </c>
      <c r="G203" s="93" t="s">
        <v>124</v>
      </c>
      <c r="H203" s="92"/>
      <c r="I203" s="92">
        <v>62</v>
      </c>
      <c r="J203" s="92" t="s">
        <v>30</v>
      </c>
      <c r="K203" s="92">
        <v>63.24</v>
      </c>
      <c r="L203" s="51">
        <v>34.9288</v>
      </c>
      <c r="M203" s="43" t="s">
        <v>310</v>
      </c>
      <c r="N203" s="43" t="s">
        <v>32</v>
      </c>
      <c r="O203" s="51">
        <v>34.9288</v>
      </c>
      <c r="P203" s="143">
        <f t="shared" si="6"/>
        <v>1</v>
      </c>
      <c r="Q203" s="97" t="s">
        <v>311</v>
      </c>
      <c r="R203" s="97"/>
      <c r="S203" s="117" t="s">
        <v>34</v>
      </c>
    </row>
    <row r="204" ht="40.5" spans="1:19">
      <c r="A204" s="58"/>
      <c r="B204" s="58"/>
      <c r="C204" s="58"/>
      <c r="D204" s="58"/>
      <c r="E204" s="58"/>
      <c r="F204" s="58"/>
      <c r="G204" s="58"/>
      <c r="H204" s="58"/>
      <c r="I204" s="58"/>
      <c r="J204" s="58"/>
      <c r="K204" s="58"/>
      <c r="L204" s="51">
        <v>28.3112</v>
      </c>
      <c r="M204" s="43" t="s">
        <v>312</v>
      </c>
      <c r="N204" s="43" t="s">
        <v>32</v>
      </c>
      <c r="O204" s="51">
        <v>18.4512</v>
      </c>
      <c r="P204" s="143">
        <f t="shared" si="6"/>
        <v>0.651727938059849</v>
      </c>
      <c r="Q204" s="63"/>
      <c r="R204" s="63"/>
      <c r="S204" s="117" t="s">
        <v>34</v>
      </c>
    </row>
    <row r="205" ht="42" spans="1:19">
      <c r="A205" s="92">
        <v>141</v>
      </c>
      <c r="B205" s="93" t="s">
        <v>308</v>
      </c>
      <c r="C205" s="93" t="s">
        <v>327</v>
      </c>
      <c r="D205" s="93" t="s">
        <v>27</v>
      </c>
      <c r="E205" s="93" t="s">
        <v>305</v>
      </c>
      <c r="F205" s="93" t="s">
        <v>84</v>
      </c>
      <c r="G205" s="93" t="s">
        <v>85</v>
      </c>
      <c r="H205" s="92"/>
      <c r="I205" s="92">
        <v>66</v>
      </c>
      <c r="J205" s="92" t="s">
        <v>30</v>
      </c>
      <c r="K205" s="92">
        <v>67.32</v>
      </c>
      <c r="L205" s="51">
        <v>31.3865</v>
      </c>
      <c r="M205" s="43" t="s">
        <v>310</v>
      </c>
      <c r="N205" s="43" t="s">
        <v>32</v>
      </c>
      <c r="O205" s="51">
        <v>31.3865</v>
      </c>
      <c r="P205" s="143">
        <f t="shared" si="6"/>
        <v>1</v>
      </c>
      <c r="Q205" s="97" t="s">
        <v>311</v>
      </c>
      <c r="R205" s="97"/>
      <c r="S205" s="117" t="s">
        <v>34</v>
      </c>
    </row>
    <row r="206" ht="40.5" spans="1:19">
      <c r="A206" s="58"/>
      <c r="B206" s="58"/>
      <c r="C206" s="58"/>
      <c r="D206" s="58"/>
      <c r="E206" s="58"/>
      <c r="F206" s="58"/>
      <c r="G206" s="58"/>
      <c r="H206" s="58"/>
      <c r="I206" s="58"/>
      <c r="J206" s="58"/>
      <c r="K206" s="58"/>
      <c r="L206" s="51">
        <v>35.9335</v>
      </c>
      <c r="M206" s="43" t="s">
        <v>312</v>
      </c>
      <c r="N206" s="43" t="s">
        <v>32</v>
      </c>
      <c r="O206" s="51">
        <v>24.5435</v>
      </c>
      <c r="P206" s="143">
        <f t="shared" si="6"/>
        <v>0.683025588935116</v>
      </c>
      <c r="Q206" s="63"/>
      <c r="R206" s="63"/>
      <c r="S206" s="117" t="s">
        <v>34</v>
      </c>
    </row>
    <row r="207" ht="42" spans="1:19">
      <c r="A207" s="92">
        <v>142</v>
      </c>
      <c r="B207" s="93" t="s">
        <v>308</v>
      </c>
      <c r="C207" s="93" t="s">
        <v>328</v>
      </c>
      <c r="D207" s="93" t="s">
        <v>27</v>
      </c>
      <c r="E207" s="93" t="s">
        <v>305</v>
      </c>
      <c r="F207" s="93" t="s">
        <v>108</v>
      </c>
      <c r="G207" s="93" t="s">
        <v>109</v>
      </c>
      <c r="H207" s="92"/>
      <c r="I207" s="92">
        <v>48</v>
      </c>
      <c r="J207" s="92" t="s">
        <v>30</v>
      </c>
      <c r="K207" s="92">
        <v>48.96</v>
      </c>
      <c r="L207" s="51">
        <v>26.0932</v>
      </c>
      <c r="M207" s="43" t="s">
        <v>310</v>
      </c>
      <c r="N207" s="43" t="s">
        <v>32</v>
      </c>
      <c r="O207" s="51">
        <v>20.4</v>
      </c>
      <c r="P207" s="143">
        <f t="shared" si="6"/>
        <v>0.781812886115923</v>
      </c>
      <c r="Q207" s="97" t="s">
        <v>311</v>
      </c>
      <c r="R207" s="97"/>
      <c r="S207" s="117" t="s">
        <v>34</v>
      </c>
    </row>
    <row r="208" ht="40.5" spans="1:19">
      <c r="A208" s="58"/>
      <c r="B208" s="58"/>
      <c r="C208" s="58"/>
      <c r="D208" s="58"/>
      <c r="E208" s="58"/>
      <c r="F208" s="58"/>
      <c r="G208" s="58"/>
      <c r="H208" s="58"/>
      <c r="I208" s="58"/>
      <c r="J208" s="58"/>
      <c r="K208" s="58"/>
      <c r="L208" s="51">
        <v>22.8668</v>
      </c>
      <c r="M208" s="47" t="s">
        <v>312</v>
      </c>
      <c r="N208" s="43" t="s">
        <v>32</v>
      </c>
      <c r="O208" s="51">
        <v>20.4</v>
      </c>
      <c r="P208" s="143">
        <f t="shared" si="6"/>
        <v>0.892123077999545</v>
      </c>
      <c r="Q208" s="63"/>
      <c r="R208" s="63"/>
      <c r="S208" s="117" t="s">
        <v>34</v>
      </c>
    </row>
    <row r="209" ht="42" spans="1:19">
      <c r="A209" s="92">
        <v>143</v>
      </c>
      <c r="B209" s="93" t="s">
        <v>308</v>
      </c>
      <c r="C209" s="93" t="s">
        <v>329</v>
      </c>
      <c r="D209" s="93" t="s">
        <v>27</v>
      </c>
      <c r="E209" s="93" t="s">
        <v>305</v>
      </c>
      <c r="F209" s="93" t="s">
        <v>114</v>
      </c>
      <c r="G209" s="93" t="s">
        <v>115</v>
      </c>
      <c r="H209" s="92"/>
      <c r="I209" s="92">
        <v>97</v>
      </c>
      <c r="J209" s="92" t="s">
        <v>30</v>
      </c>
      <c r="K209" s="92">
        <v>98.94</v>
      </c>
      <c r="L209" s="51">
        <v>46.1287</v>
      </c>
      <c r="M209" s="43" t="s">
        <v>310</v>
      </c>
      <c r="N209" s="43" t="s">
        <v>32</v>
      </c>
      <c r="O209" s="51">
        <v>46.1287</v>
      </c>
      <c r="P209" s="143">
        <f t="shared" si="6"/>
        <v>1</v>
      </c>
      <c r="Q209" s="97" t="s">
        <v>311</v>
      </c>
      <c r="R209" s="97"/>
      <c r="S209" s="117" t="s">
        <v>34</v>
      </c>
    </row>
    <row r="210" ht="40.5" spans="1:19">
      <c r="A210" s="58"/>
      <c r="B210" s="58"/>
      <c r="C210" s="58"/>
      <c r="D210" s="58"/>
      <c r="E210" s="58"/>
      <c r="F210" s="58"/>
      <c r="G210" s="58"/>
      <c r="H210" s="58"/>
      <c r="I210" s="58"/>
      <c r="J210" s="58"/>
      <c r="K210" s="58"/>
      <c r="L210" s="51">
        <v>52.8113</v>
      </c>
      <c r="M210" s="43" t="s">
        <v>312</v>
      </c>
      <c r="N210" s="43" t="s">
        <v>32</v>
      </c>
      <c r="O210" s="51">
        <v>36.3213</v>
      </c>
      <c r="P210" s="143">
        <f t="shared" si="6"/>
        <v>0.687756218839529</v>
      </c>
      <c r="Q210" s="63"/>
      <c r="R210" s="63"/>
      <c r="S210" s="117" t="s">
        <v>34</v>
      </c>
    </row>
    <row r="211" ht="42" spans="1:19">
      <c r="A211" s="92">
        <v>144</v>
      </c>
      <c r="B211" s="93" t="s">
        <v>308</v>
      </c>
      <c r="C211" s="93" t="s">
        <v>330</v>
      </c>
      <c r="D211" s="93" t="s">
        <v>27</v>
      </c>
      <c r="E211" s="93" t="s">
        <v>305</v>
      </c>
      <c r="F211" s="93" t="s">
        <v>135</v>
      </c>
      <c r="G211" s="93" t="s">
        <v>136</v>
      </c>
      <c r="H211" s="93" t="s">
        <v>136</v>
      </c>
      <c r="I211" s="92">
        <v>39</v>
      </c>
      <c r="J211" s="92" t="s">
        <v>30</v>
      </c>
      <c r="K211" s="92">
        <v>39.78</v>
      </c>
      <c r="L211" s="51">
        <v>18.5466</v>
      </c>
      <c r="M211" s="43" t="s">
        <v>310</v>
      </c>
      <c r="N211" s="43" t="s">
        <v>32</v>
      </c>
      <c r="O211" s="51">
        <v>13.254</v>
      </c>
      <c r="P211" s="143">
        <f t="shared" si="6"/>
        <v>0.714632331532464</v>
      </c>
      <c r="Q211" s="97" t="s">
        <v>311</v>
      </c>
      <c r="R211" s="97"/>
      <c r="S211" s="117" t="s">
        <v>34</v>
      </c>
    </row>
    <row r="212" ht="40.5" spans="1:19">
      <c r="A212" s="58"/>
      <c r="B212" s="58"/>
      <c r="C212" s="58"/>
      <c r="D212" s="58"/>
      <c r="E212" s="58"/>
      <c r="F212" s="58"/>
      <c r="G212" s="58"/>
      <c r="H212" s="58"/>
      <c r="I212" s="58"/>
      <c r="J212" s="58"/>
      <c r="K212" s="58"/>
      <c r="L212" s="51">
        <v>21.2334</v>
      </c>
      <c r="M212" s="43" t="s">
        <v>312</v>
      </c>
      <c r="N212" s="43" t="s">
        <v>32</v>
      </c>
      <c r="O212" s="51">
        <v>16.575</v>
      </c>
      <c r="P212" s="143">
        <f t="shared" si="6"/>
        <v>0.780609794003786</v>
      </c>
      <c r="Q212" s="63"/>
      <c r="R212" s="63"/>
      <c r="S212" s="117" t="s">
        <v>34</v>
      </c>
    </row>
    <row r="213" ht="42" spans="1:19">
      <c r="A213" s="92">
        <v>145</v>
      </c>
      <c r="B213" s="93" t="s">
        <v>308</v>
      </c>
      <c r="C213" s="93" t="s">
        <v>331</v>
      </c>
      <c r="D213" s="93" t="s">
        <v>27</v>
      </c>
      <c r="E213" s="93" t="s">
        <v>305</v>
      </c>
      <c r="F213" s="93" t="s">
        <v>120</v>
      </c>
      <c r="G213" s="93" t="s">
        <v>121</v>
      </c>
      <c r="H213" s="92"/>
      <c r="I213" s="92">
        <v>66</v>
      </c>
      <c r="J213" s="92" t="s">
        <v>30</v>
      </c>
      <c r="K213" s="92">
        <v>67.32</v>
      </c>
      <c r="L213" s="51">
        <v>37.0071</v>
      </c>
      <c r="M213" s="65" t="s">
        <v>332</v>
      </c>
      <c r="N213" s="43" t="s">
        <v>32</v>
      </c>
      <c r="O213" s="51">
        <v>37.0071</v>
      </c>
      <c r="P213" s="143">
        <f t="shared" si="6"/>
        <v>1</v>
      </c>
      <c r="Q213" s="154" t="s">
        <v>311</v>
      </c>
      <c r="R213" s="97"/>
      <c r="S213" s="117" t="s">
        <v>34</v>
      </c>
    </row>
    <row r="214" ht="40.5" spans="1:19">
      <c r="A214" s="58"/>
      <c r="B214" s="58"/>
      <c r="C214" s="58"/>
      <c r="D214" s="58"/>
      <c r="E214" s="58"/>
      <c r="F214" s="58"/>
      <c r="G214" s="58"/>
      <c r="H214" s="58"/>
      <c r="I214" s="58"/>
      <c r="J214" s="58"/>
      <c r="K214" s="58"/>
      <c r="L214" s="51">
        <v>30.3129</v>
      </c>
      <c r="M214" s="77" t="s">
        <v>312</v>
      </c>
      <c r="N214" s="43" t="s">
        <v>32</v>
      </c>
      <c r="O214" s="51">
        <v>15.6079</v>
      </c>
      <c r="P214" s="143">
        <f t="shared" si="6"/>
        <v>0.514892999350112</v>
      </c>
      <c r="Q214" s="63"/>
      <c r="R214" s="63"/>
      <c r="S214" s="117" t="s">
        <v>34</v>
      </c>
    </row>
    <row r="215" ht="42" spans="1:19">
      <c r="A215" s="92">
        <v>146</v>
      </c>
      <c r="B215" s="93" t="s">
        <v>308</v>
      </c>
      <c r="C215" s="93" t="s">
        <v>333</v>
      </c>
      <c r="D215" s="93" t="s">
        <v>27</v>
      </c>
      <c r="E215" s="93" t="s">
        <v>305</v>
      </c>
      <c r="F215" s="93" t="s">
        <v>90</v>
      </c>
      <c r="G215" s="93" t="s">
        <v>91</v>
      </c>
      <c r="H215" s="92"/>
      <c r="I215" s="92">
        <v>85</v>
      </c>
      <c r="J215" s="92" t="s">
        <v>30</v>
      </c>
      <c r="K215" s="92">
        <v>86.7</v>
      </c>
      <c r="L215" s="51">
        <v>39.8776</v>
      </c>
      <c r="M215" s="43" t="s">
        <v>310</v>
      </c>
      <c r="N215" s="43" t="s">
        <v>32</v>
      </c>
      <c r="O215" s="51">
        <v>39.8776</v>
      </c>
      <c r="P215" s="143">
        <f t="shared" si="6"/>
        <v>1</v>
      </c>
      <c r="Q215" s="97" t="s">
        <v>311</v>
      </c>
      <c r="R215" s="97"/>
      <c r="S215" s="117" t="s">
        <v>34</v>
      </c>
    </row>
    <row r="216" ht="40.5" spans="1:19">
      <c r="A216" s="58"/>
      <c r="B216" s="58"/>
      <c r="C216" s="58"/>
      <c r="D216" s="58"/>
      <c r="E216" s="58"/>
      <c r="F216" s="58"/>
      <c r="G216" s="58"/>
      <c r="H216" s="58"/>
      <c r="I216" s="58"/>
      <c r="J216" s="58"/>
      <c r="K216" s="58"/>
      <c r="L216" s="51">
        <v>46.8224</v>
      </c>
      <c r="M216" s="43" t="s">
        <v>312</v>
      </c>
      <c r="N216" s="43" t="s">
        <v>32</v>
      </c>
      <c r="O216" s="51">
        <v>24.6374</v>
      </c>
      <c r="P216" s="143">
        <f t="shared" si="6"/>
        <v>0.526188320120284</v>
      </c>
      <c r="Q216" s="63"/>
      <c r="R216" s="63"/>
      <c r="S216" s="117" t="s">
        <v>34</v>
      </c>
    </row>
    <row r="217" ht="42" spans="1:19">
      <c r="A217" s="92">
        <v>147</v>
      </c>
      <c r="B217" s="93" t="s">
        <v>308</v>
      </c>
      <c r="C217" s="93" t="s">
        <v>334</v>
      </c>
      <c r="D217" s="93" t="s">
        <v>27</v>
      </c>
      <c r="E217" s="93" t="s">
        <v>305</v>
      </c>
      <c r="F217" s="93" t="s">
        <v>72</v>
      </c>
      <c r="G217" s="93" t="s">
        <v>73</v>
      </c>
      <c r="H217" s="92"/>
      <c r="I217" s="92">
        <v>72</v>
      </c>
      <c r="J217" s="92" t="s">
        <v>30</v>
      </c>
      <c r="K217" s="92">
        <v>73.44</v>
      </c>
      <c r="L217" s="51">
        <v>39.1399</v>
      </c>
      <c r="M217" s="43" t="s">
        <v>310</v>
      </c>
      <c r="N217" s="43" t="s">
        <v>32</v>
      </c>
      <c r="O217" s="51">
        <v>39.1399</v>
      </c>
      <c r="P217" s="143">
        <f t="shared" si="6"/>
        <v>1</v>
      </c>
      <c r="Q217" s="97" t="s">
        <v>311</v>
      </c>
      <c r="R217" s="97"/>
      <c r="S217" s="117" t="s">
        <v>34</v>
      </c>
    </row>
    <row r="218" ht="40.5" spans="1:19">
      <c r="A218" s="58"/>
      <c r="B218" s="58"/>
      <c r="C218" s="58"/>
      <c r="D218" s="58"/>
      <c r="E218" s="58"/>
      <c r="F218" s="58"/>
      <c r="G218" s="58"/>
      <c r="H218" s="58"/>
      <c r="I218" s="58"/>
      <c r="J218" s="58"/>
      <c r="K218" s="58"/>
      <c r="L218" s="51">
        <v>34.3001</v>
      </c>
      <c r="M218" s="43" t="s">
        <v>312</v>
      </c>
      <c r="N218" s="43" t="s">
        <v>32</v>
      </c>
      <c r="O218" s="51">
        <v>24.6951</v>
      </c>
      <c r="P218" s="143">
        <f t="shared" si="6"/>
        <v>0.719971661890199</v>
      </c>
      <c r="Q218" s="63"/>
      <c r="R218" s="63"/>
      <c r="S218" s="117" t="s">
        <v>34</v>
      </c>
    </row>
    <row r="219" ht="42" spans="1:19">
      <c r="A219" s="92">
        <v>148</v>
      </c>
      <c r="B219" s="93" t="s">
        <v>308</v>
      </c>
      <c r="C219" s="93" t="s">
        <v>335</v>
      </c>
      <c r="D219" s="93" t="s">
        <v>27</v>
      </c>
      <c r="E219" s="93" t="s">
        <v>305</v>
      </c>
      <c r="F219" s="93" t="s">
        <v>191</v>
      </c>
      <c r="G219" s="93" t="s">
        <v>192</v>
      </c>
      <c r="H219" s="92"/>
      <c r="I219" s="92">
        <v>27</v>
      </c>
      <c r="J219" s="92" t="s">
        <v>30</v>
      </c>
      <c r="K219" s="92">
        <v>27.54</v>
      </c>
      <c r="L219" s="51">
        <v>14.6775</v>
      </c>
      <c r="M219" s="47" t="s">
        <v>310</v>
      </c>
      <c r="N219" s="47" t="s">
        <v>32</v>
      </c>
      <c r="O219" s="51">
        <v>14.6775</v>
      </c>
      <c r="P219" s="143">
        <f t="shared" si="6"/>
        <v>1</v>
      </c>
      <c r="Q219" s="97" t="s">
        <v>311</v>
      </c>
      <c r="R219" s="97"/>
      <c r="S219" s="117" t="s">
        <v>34</v>
      </c>
    </row>
    <row r="220" ht="40.5" spans="1:19">
      <c r="A220" s="58"/>
      <c r="B220" s="58"/>
      <c r="C220" s="58"/>
      <c r="D220" s="58"/>
      <c r="E220" s="58"/>
      <c r="F220" s="58"/>
      <c r="G220" s="58"/>
      <c r="H220" s="58"/>
      <c r="I220" s="58"/>
      <c r="J220" s="58"/>
      <c r="K220" s="58"/>
      <c r="L220" s="51">
        <v>12.8625</v>
      </c>
      <c r="M220" s="47" t="s">
        <v>312</v>
      </c>
      <c r="N220" s="47" t="s">
        <v>32</v>
      </c>
      <c r="O220" s="51">
        <v>8.1025</v>
      </c>
      <c r="P220" s="143">
        <f t="shared" si="6"/>
        <v>0.629931972789116</v>
      </c>
      <c r="Q220" s="63"/>
      <c r="R220" s="63"/>
      <c r="S220" s="117" t="s">
        <v>34</v>
      </c>
    </row>
    <row r="221" ht="42" spans="1:19">
      <c r="A221" s="92">
        <v>149</v>
      </c>
      <c r="B221" s="93" t="s">
        <v>308</v>
      </c>
      <c r="C221" s="93" t="s">
        <v>336</v>
      </c>
      <c r="D221" s="93" t="s">
        <v>27</v>
      </c>
      <c r="E221" s="93" t="s">
        <v>305</v>
      </c>
      <c r="F221" s="93" t="s">
        <v>139</v>
      </c>
      <c r="G221" s="93" t="s">
        <v>140</v>
      </c>
      <c r="H221" s="92"/>
      <c r="I221" s="92">
        <v>66</v>
      </c>
      <c r="J221" s="92" t="s">
        <v>30</v>
      </c>
      <c r="K221" s="92">
        <v>67.32</v>
      </c>
      <c r="L221" s="51">
        <v>31.3865</v>
      </c>
      <c r="M221" s="43" t="s">
        <v>310</v>
      </c>
      <c r="N221" s="43" t="s">
        <v>32</v>
      </c>
      <c r="O221" s="51">
        <v>30.09</v>
      </c>
      <c r="P221" s="143">
        <f t="shared" si="6"/>
        <v>0.958692431459385</v>
      </c>
      <c r="Q221" s="97" t="s">
        <v>311</v>
      </c>
      <c r="R221" s="97"/>
      <c r="S221" s="117" t="s">
        <v>34</v>
      </c>
    </row>
    <row r="222" ht="40.5" spans="1:19">
      <c r="A222" s="58"/>
      <c r="B222" s="58"/>
      <c r="C222" s="58"/>
      <c r="D222" s="58"/>
      <c r="E222" s="58"/>
      <c r="F222" s="58"/>
      <c r="G222" s="58"/>
      <c r="H222" s="58"/>
      <c r="I222" s="58"/>
      <c r="J222" s="58"/>
      <c r="K222" s="58"/>
      <c r="L222" s="51">
        <v>35.9335</v>
      </c>
      <c r="M222" s="43" t="s">
        <v>312</v>
      </c>
      <c r="N222" s="43" t="s">
        <v>32</v>
      </c>
      <c r="O222" s="51">
        <v>24.065</v>
      </c>
      <c r="P222" s="143">
        <f t="shared" si="6"/>
        <v>0.669709324168255</v>
      </c>
      <c r="Q222" s="63"/>
      <c r="R222" s="63"/>
      <c r="S222" s="117" t="s">
        <v>34</v>
      </c>
    </row>
    <row r="223" ht="42" spans="1:19">
      <c r="A223" s="92">
        <v>150</v>
      </c>
      <c r="B223" s="93" t="s">
        <v>308</v>
      </c>
      <c r="C223" s="93" t="s">
        <v>337</v>
      </c>
      <c r="D223" s="93" t="s">
        <v>27</v>
      </c>
      <c r="E223" s="93" t="s">
        <v>305</v>
      </c>
      <c r="F223" s="93" t="s">
        <v>111</v>
      </c>
      <c r="G223" s="93" t="s">
        <v>112</v>
      </c>
      <c r="H223" s="92"/>
      <c r="I223" s="92">
        <v>54</v>
      </c>
      <c r="J223" s="92" t="s">
        <v>30</v>
      </c>
      <c r="K223" s="92">
        <v>55.08</v>
      </c>
      <c r="L223" s="51">
        <v>30.4678</v>
      </c>
      <c r="M223" s="43" t="s">
        <v>310</v>
      </c>
      <c r="N223" s="43" t="s">
        <v>32</v>
      </c>
      <c r="O223" s="51">
        <v>30.4678</v>
      </c>
      <c r="P223" s="143">
        <f t="shared" si="6"/>
        <v>1</v>
      </c>
      <c r="Q223" s="97" t="s">
        <v>311</v>
      </c>
      <c r="R223" s="97"/>
      <c r="S223" s="117" t="s">
        <v>34</v>
      </c>
    </row>
    <row r="224" ht="40.5" spans="1:19">
      <c r="A224" s="58"/>
      <c r="B224" s="58"/>
      <c r="C224" s="58"/>
      <c r="D224" s="58"/>
      <c r="E224" s="58"/>
      <c r="F224" s="58"/>
      <c r="G224" s="58"/>
      <c r="H224" s="58"/>
      <c r="I224" s="58"/>
      <c r="J224" s="58"/>
      <c r="K224" s="58"/>
      <c r="L224" s="51">
        <v>24.6122</v>
      </c>
      <c r="M224" s="43" t="s">
        <v>312</v>
      </c>
      <c r="N224" s="43" t="s">
        <v>32</v>
      </c>
      <c r="O224" s="51">
        <v>16.5322</v>
      </c>
      <c r="P224" s="143">
        <f t="shared" si="6"/>
        <v>0.671707527161326</v>
      </c>
      <c r="Q224" s="63"/>
      <c r="R224" s="63"/>
      <c r="S224" s="117" t="s">
        <v>34</v>
      </c>
    </row>
    <row r="225" ht="42" spans="1:19">
      <c r="A225" s="92">
        <v>151</v>
      </c>
      <c r="B225" s="93" t="s">
        <v>308</v>
      </c>
      <c r="C225" s="93" t="s">
        <v>338</v>
      </c>
      <c r="D225" s="93" t="s">
        <v>27</v>
      </c>
      <c r="E225" s="93" t="s">
        <v>305</v>
      </c>
      <c r="F225" s="93" t="s">
        <v>152</v>
      </c>
      <c r="G225" s="93" t="s">
        <v>153</v>
      </c>
      <c r="H225" s="92"/>
      <c r="I225" s="92">
        <v>48</v>
      </c>
      <c r="J225" s="92" t="s">
        <v>30</v>
      </c>
      <c r="K225" s="92">
        <v>48.325</v>
      </c>
      <c r="L225" s="51">
        <v>17.9721</v>
      </c>
      <c r="M225" s="43" t="s">
        <v>310</v>
      </c>
      <c r="N225" s="43" t="s">
        <v>32</v>
      </c>
      <c r="O225" s="51">
        <v>17.9721</v>
      </c>
      <c r="P225" s="143">
        <f t="shared" si="6"/>
        <v>1</v>
      </c>
      <c r="Q225" s="97" t="s">
        <v>311</v>
      </c>
      <c r="R225" s="97"/>
      <c r="S225" s="117" t="s">
        <v>34</v>
      </c>
    </row>
    <row r="226" ht="40.5" spans="1:19">
      <c r="A226" s="58"/>
      <c r="B226" s="58"/>
      <c r="C226" s="58"/>
      <c r="D226" s="58"/>
      <c r="E226" s="58"/>
      <c r="F226" s="58"/>
      <c r="G226" s="58"/>
      <c r="H226" s="58"/>
      <c r="I226" s="58"/>
      <c r="J226" s="58"/>
      <c r="K226" s="58"/>
      <c r="L226" s="51">
        <v>30.3529</v>
      </c>
      <c r="M226" s="43" t="s">
        <v>312</v>
      </c>
      <c r="N226" s="43" t="s">
        <v>32</v>
      </c>
      <c r="O226" s="51">
        <v>25.5929</v>
      </c>
      <c r="P226" s="143">
        <f t="shared" si="6"/>
        <v>0.843178081830731</v>
      </c>
      <c r="Q226" s="63"/>
      <c r="R226" s="63"/>
      <c r="S226" s="117" t="s">
        <v>34</v>
      </c>
    </row>
    <row r="227" ht="42" spans="1:19">
      <c r="A227" s="92">
        <v>152</v>
      </c>
      <c r="B227" s="93" t="s">
        <v>308</v>
      </c>
      <c r="C227" s="93" t="s">
        <v>339</v>
      </c>
      <c r="D227" s="93" t="s">
        <v>27</v>
      </c>
      <c r="E227" s="93" t="s">
        <v>305</v>
      </c>
      <c r="F227" s="93" t="s">
        <v>75</v>
      </c>
      <c r="G227" s="93" t="s">
        <v>76</v>
      </c>
      <c r="H227" s="92"/>
      <c r="I227" s="92">
        <v>58</v>
      </c>
      <c r="J227" s="92" t="s">
        <v>30</v>
      </c>
      <c r="K227" s="92">
        <v>59.16</v>
      </c>
      <c r="L227" s="51">
        <v>27.5821</v>
      </c>
      <c r="M227" s="43" t="s">
        <v>310</v>
      </c>
      <c r="N227" s="43" t="s">
        <v>32</v>
      </c>
      <c r="O227" s="51">
        <v>25.245</v>
      </c>
      <c r="P227" s="143">
        <f t="shared" si="6"/>
        <v>0.915267510450618</v>
      </c>
      <c r="Q227" s="97" t="s">
        <v>311</v>
      </c>
      <c r="R227" s="97"/>
      <c r="S227" s="117" t="s">
        <v>34</v>
      </c>
    </row>
    <row r="228" ht="40.5" spans="1:19">
      <c r="A228" s="58"/>
      <c r="B228" s="58"/>
      <c r="C228" s="58"/>
      <c r="D228" s="58"/>
      <c r="E228" s="58"/>
      <c r="F228" s="58"/>
      <c r="G228" s="58"/>
      <c r="H228" s="58"/>
      <c r="I228" s="58"/>
      <c r="J228" s="58"/>
      <c r="K228" s="58"/>
      <c r="L228" s="51">
        <v>31.5779</v>
      </c>
      <c r="M228" s="43" t="s">
        <v>312</v>
      </c>
      <c r="N228" s="43" t="s">
        <v>32</v>
      </c>
      <c r="O228" s="51">
        <v>24.65</v>
      </c>
      <c r="P228" s="143">
        <f t="shared" si="6"/>
        <v>0.780609223539247</v>
      </c>
      <c r="Q228" s="63"/>
      <c r="R228" s="63"/>
      <c r="S228" s="117" t="s">
        <v>34</v>
      </c>
    </row>
    <row r="229" ht="42" spans="1:19">
      <c r="A229" s="92">
        <v>153</v>
      </c>
      <c r="B229" s="93" t="s">
        <v>308</v>
      </c>
      <c r="C229" s="93" t="s">
        <v>340</v>
      </c>
      <c r="D229" s="93" t="s">
        <v>27</v>
      </c>
      <c r="E229" s="93" t="s">
        <v>305</v>
      </c>
      <c r="F229" s="93" t="s">
        <v>148</v>
      </c>
      <c r="G229" s="93" t="s">
        <v>149</v>
      </c>
      <c r="H229" s="92"/>
      <c r="I229" s="92">
        <v>48</v>
      </c>
      <c r="J229" s="92" t="s">
        <v>30</v>
      </c>
      <c r="K229" s="92">
        <v>48.96</v>
      </c>
      <c r="L229" s="51">
        <v>23.9155</v>
      </c>
      <c r="M229" s="43" t="s">
        <v>310</v>
      </c>
      <c r="N229" s="43" t="s">
        <v>32</v>
      </c>
      <c r="O229" s="51">
        <v>23.9155</v>
      </c>
      <c r="P229" s="143">
        <f t="shared" si="6"/>
        <v>1</v>
      </c>
      <c r="Q229" s="97" t="s">
        <v>311</v>
      </c>
      <c r="R229" s="97"/>
      <c r="S229" s="117" t="s">
        <v>34</v>
      </c>
    </row>
    <row r="230" ht="40.5" spans="1:19">
      <c r="A230" s="58"/>
      <c r="B230" s="58"/>
      <c r="C230" s="58"/>
      <c r="D230" s="58"/>
      <c r="E230" s="58"/>
      <c r="F230" s="58"/>
      <c r="G230" s="58"/>
      <c r="H230" s="58"/>
      <c r="I230" s="58"/>
      <c r="J230" s="58"/>
      <c r="K230" s="58"/>
      <c r="L230" s="51">
        <v>25.0445</v>
      </c>
      <c r="M230" s="43" t="s">
        <v>312</v>
      </c>
      <c r="N230" s="43" t="s">
        <v>32</v>
      </c>
      <c r="O230" s="51">
        <v>17.2245</v>
      </c>
      <c r="P230" s="143">
        <f t="shared" si="6"/>
        <v>0.68775579468546</v>
      </c>
      <c r="Q230" s="63"/>
      <c r="R230" s="63"/>
      <c r="S230" s="117" t="s">
        <v>34</v>
      </c>
    </row>
    <row r="231" ht="42" spans="1:19">
      <c r="A231" s="92">
        <v>154</v>
      </c>
      <c r="B231" s="93" t="s">
        <v>308</v>
      </c>
      <c r="C231" s="93" t="s">
        <v>341</v>
      </c>
      <c r="D231" s="93" t="s">
        <v>27</v>
      </c>
      <c r="E231" s="93" t="s">
        <v>305</v>
      </c>
      <c r="F231" s="93" t="s">
        <v>117</v>
      </c>
      <c r="G231" s="93" t="s">
        <v>118</v>
      </c>
      <c r="H231" s="92"/>
      <c r="I231" s="92">
        <v>104</v>
      </c>
      <c r="J231" s="92" t="s">
        <v>30</v>
      </c>
      <c r="K231" s="92">
        <v>106.08</v>
      </c>
      <c r="L231" s="51">
        <v>56.5354</v>
      </c>
      <c r="M231" s="43" t="s">
        <v>310</v>
      </c>
      <c r="N231" s="43" t="s">
        <v>32</v>
      </c>
      <c r="O231" s="51">
        <v>56.5354</v>
      </c>
      <c r="P231" s="143">
        <f t="shared" si="6"/>
        <v>1</v>
      </c>
      <c r="Q231" s="97" t="s">
        <v>311</v>
      </c>
      <c r="R231" s="97"/>
      <c r="S231" s="117" t="s">
        <v>34</v>
      </c>
    </row>
    <row r="232" ht="40.5" spans="1:19">
      <c r="A232" s="58"/>
      <c r="B232" s="58"/>
      <c r="C232" s="58"/>
      <c r="D232" s="58"/>
      <c r="E232" s="58"/>
      <c r="F232" s="58"/>
      <c r="G232" s="58"/>
      <c r="H232" s="58"/>
      <c r="I232" s="58"/>
      <c r="J232" s="58"/>
      <c r="K232" s="58"/>
      <c r="L232" s="51">
        <v>49.5446</v>
      </c>
      <c r="M232" s="43" t="s">
        <v>312</v>
      </c>
      <c r="N232" s="43" t="s">
        <v>32</v>
      </c>
      <c r="O232" s="51">
        <v>31.2696</v>
      </c>
      <c r="P232" s="143">
        <f t="shared" si="6"/>
        <v>0.6311404270092</v>
      </c>
      <c r="Q232" s="63"/>
      <c r="R232" s="63"/>
      <c r="S232" s="117" t="s">
        <v>34</v>
      </c>
    </row>
    <row r="233" ht="42" spans="1:19">
      <c r="A233" s="92">
        <v>155</v>
      </c>
      <c r="B233" s="93" t="s">
        <v>308</v>
      </c>
      <c r="C233" s="93" t="s">
        <v>342</v>
      </c>
      <c r="D233" s="93" t="s">
        <v>27</v>
      </c>
      <c r="E233" s="93" t="s">
        <v>305</v>
      </c>
      <c r="F233" s="93" t="s">
        <v>93</v>
      </c>
      <c r="G233" s="93" t="s">
        <v>94</v>
      </c>
      <c r="H233" s="92"/>
      <c r="I233" s="92">
        <v>66</v>
      </c>
      <c r="J233" s="92" t="s">
        <v>30</v>
      </c>
      <c r="K233" s="92">
        <v>67.32</v>
      </c>
      <c r="L233" s="51">
        <v>35.8782</v>
      </c>
      <c r="M233" s="43" t="s">
        <v>310</v>
      </c>
      <c r="N233" s="43" t="s">
        <v>32</v>
      </c>
      <c r="O233" s="51">
        <v>33.66</v>
      </c>
      <c r="P233" s="143">
        <f t="shared" si="6"/>
        <v>0.938174155894108</v>
      </c>
      <c r="Q233" s="97" t="s">
        <v>311</v>
      </c>
      <c r="R233" s="97"/>
      <c r="S233" s="117" t="s">
        <v>34</v>
      </c>
    </row>
    <row r="234" ht="40.5" spans="1:19">
      <c r="A234" s="58"/>
      <c r="B234" s="58"/>
      <c r="C234" s="58"/>
      <c r="D234" s="58"/>
      <c r="E234" s="58"/>
      <c r="F234" s="58"/>
      <c r="G234" s="58"/>
      <c r="H234" s="58"/>
      <c r="I234" s="58"/>
      <c r="J234" s="58"/>
      <c r="K234" s="58"/>
      <c r="L234" s="51">
        <v>31.4418</v>
      </c>
      <c r="M234" s="43" t="s">
        <v>312</v>
      </c>
      <c r="N234" s="43" t="s">
        <v>32</v>
      </c>
      <c r="O234" s="51">
        <v>16.83</v>
      </c>
      <c r="P234" s="143">
        <f t="shared" si="6"/>
        <v>0.535274698013472</v>
      </c>
      <c r="Q234" s="63"/>
      <c r="R234" s="63"/>
      <c r="S234" s="117" t="s">
        <v>34</v>
      </c>
    </row>
    <row r="235" ht="42" spans="1:19">
      <c r="A235" s="46">
        <v>156</v>
      </c>
      <c r="B235" s="43" t="s">
        <v>308</v>
      </c>
      <c r="C235" s="46" t="s">
        <v>343</v>
      </c>
      <c r="D235" s="43" t="s">
        <v>27</v>
      </c>
      <c r="E235" s="43" t="s">
        <v>305</v>
      </c>
      <c r="F235" s="43" t="s">
        <v>306</v>
      </c>
      <c r="G235" s="43" t="s">
        <v>306</v>
      </c>
      <c r="H235" s="46"/>
      <c r="I235" s="46"/>
      <c r="J235" s="46" t="s">
        <v>30</v>
      </c>
      <c r="K235" s="46">
        <f t="shared" ref="K235:K241" si="7">L235</f>
        <v>72.376057</v>
      </c>
      <c r="L235" s="51">
        <v>72.376057</v>
      </c>
      <c r="M235" s="43" t="s">
        <v>310</v>
      </c>
      <c r="N235" s="43" t="s">
        <v>32</v>
      </c>
      <c r="O235" s="51">
        <v>72.376057</v>
      </c>
      <c r="P235" s="143">
        <f t="shared" si="6"/>
        <v>1</v>
      </c>
      <c r="Q235" s="75" t="s">
        <v>311</v>
      </c>
      <c r="R235" s="46"/>
      <c r="S235" s="117" t="s">
        <v>34</v>
      </c>
    </row>
    <row r="236" ht="40.5" spans="1:19">
      <c r="A236" s="46">
        <v>157</v>
      </c>
      <c r="B236" s="43" t="s">
        <v>35</v>
      </c>
      <c r="C236" s="46" t="s">
        <v>344</v>
      </c>
      <c r="D236" s="43" t="s">
        <v>27</v>
      </c>
      <c r="E236" s="43" t="s">
        <v>345</v>
      </c>
      <c r="F236" s="43" t="s">
        <v>345</v>
      </c>
      <c r="G236" s="43" t="s">
        <v>346</v>
      </c>
      <c r="H236" s="46"/>
      <c r="I236" s="43" t="s">
        <v>347</v>
      </c>
      <c r="J236" s="46" t="s">
        <v>30</v>
      </c>
      <c r="K236" s="51">
        <v>550</v>
      </c>
      <c r="L236" s="46">
        <v>150</v>
      </c>
      <c r="M236" s="43" t="s">
        <v>348</v>
      </c>
      <c r="N236" s="43" t="s">
        <v>38</v>
      </c>
      <c r="O236" s="46">
        <v>150</v>
      </c>
      <c r="P236" s="143">
        <f t="shared" si="6"/>
        <v>1</v>
      </c>
      <c r="Q236" s="47" t="s">
        <v>47</v>
      </c>
      <c r="R236" s="46"/>
      <c r="S236" s="84"/>
    </row>
    <row r="237" ht="42" spans="1:19">
      <c r="A237" s="46"/>
      <c r="B237" s="46"/>
      <c r="C237" s="46"/>
      <c r="D237" s="46"/>
      <c r="E237" s="46"/>
      <c r="F237" s="46"/>
      <c r="G237" s="46"/>
      <c r="H237" s="46"/>
      <c r="I237" s="46"/>
      <c r="J237" s="46"/>
      <c r="K237" s="51"/>
      <c r="L237" s="46">
        <v>400</v>
      </c>
      <c r="M237" s="43" t="s">
        <v>310</v>
      </c>
      <c r="N237" s="43" t="s">
        <v>38</v>
      </c>
      <c r="O237" s="46">
        <v>400</v>
      </c>
      <c r="P237" s="143">
        <f t="shared" si="6"/>
        <v>1</v>
      </c>
      <c r="Q237" s="47" t="s">
        <v>47</v>
      </c>
      <c r="R237" s="46"/>
      <c r="S237" s="84"/>
    </row>
    <row r="238" ht="42" spans="1:19">
      <c r="A238" s="46">
        <v>158</v>
      </c>
      <c r="B238" s="43" t="s">
        <v>35</v>
      </c>
      <c r="C238" s="46" t="s">
        <v>349</v>
      </c>
      <c r="D238" s="43" t="s">
        <v>27</v>
      </c>
      <c r="E238" s="43" t="s">
        <v>345</v>
      </c>
      <c r="F238" s="43" t="s">
        <v>345</v>
      </c>
      <c r="G238" s="43" t="s">
        <v>346</v>
      </c>
      <c r="H238" s="46"/>
      <c r="I238" s="43" t="s">
        <v>350</v>
      </c>
      <c r="J238" s="51" t="s">
        <v>249</v>
      </c>
      <c r="K238" s="51">
        <f t="shared" si="7"/>
        <v>412.6</v>
      </c>
      <c r="L238" s="46">
        <v>412.6</v>
      </c>
      <c r="M238" s="43" t="s">
        <v>310</v>
      </c>
      <c r="N238" s="43" t="s">
        <v>38</v>
      </c>
      <c r="O238" s="46">
        <v>406.6</v>
      </c>
      <c r="P238" s="143">
        <f t="shared" si="6"/>
        <v>0.985458070770722</v>
      </c>
      <c r="Q238" s="47" t="s">
        <v>47</v>
      </c>
      <c r="R238" s="46"/>
      <c r="S238" s="84"/>
    </row>
    <row r="239" ht="45" spans="1:19">
      <c r="A239" s="46">
        <v>159</v>
      </c>
      <c r="B239" s="43" t="s">
        <v>25</v>
      </c>
      <c r="C239" s="43" t="s">
        <v>351</v>
      </c>
      <c r="D239" s="43" t="s">
        <v>27</v>
      </c>
      <c r="E239" s="43" t="s">
        <v>352</v>
      </c>
      <c r="F239" s="47" t="s">
        <v>96</v>
      </c>
      <c r="G239" s="43" t="s">
        <v>97</v>
      </c>
      <c r="H239" s="43" t="s">
        <v>353</v>
      </c>
      <c r="I239" s="120" t="s">
        <v>354</v>
      </c>
      <c r="J239" s="46" t="s">
        <v>30</v>
      </c>
      <c r="K239" s="46">
        <f t="shared" si="7"/>
        <v>50</v>
      </c>
      <c r="L239" s="46">
        <v>50</v>
      </c>
      <c r="M239" s="43" t="s">
        <v>355</v>
      </c>
      <c r="N239" s="43" t="s">
        <v>32</v>
      </c>
      <c r="O239" s="51">
        <v>37.5</v>
      </c>
      <c r="P239" s="143">
        <f t="shared" si="6"/>
        <v>0.75</v>
      </c>
      <c r="Q239" s="47" t="s">
        <v>47</v>
      </c>
      <c r="R239" s="51"/>
      <c r="S239" s="85"/>
    </row>
    <row r="240" ht="43.5" spans="1:19">
      <c r="A240" s="46">
        <v>160</v>
      </c>
      <c r="B240" s="43" t="s">
        <v>25</v>
      </c>
      <c r="C240" s="43" t="s">
        <v>356</v>
      </c>
      <c r="D240" s="43" t="s">
        <v>27</v>
      </c>
      <c r="E240" s="43" t="s">
        <v>352</v>
      </c>
      <c r="F240" s="47" t="s">
        <v>105</v>
      </c>
      <c r="G240" s="43" t="s">
        <v>106</v>
      </c>
      <c r="H240" s="43" t="s">
        <v>357</v>
      </c>
      <c r="I240" s="120" t="s">
        <v>358</v>
      </c>
      <c r="J240" s="46" t="s">
        <v>30</v>
      </c>
      <c r="K240" s="46">
        <f t="shared" si="7"/>
        <v>35</v>
      </c>
      <c r="L240" s="46">
        <v>35</v>
      </c>
      <c r="M240" s="43" t="s">
        <v>355</v>
      </c>
      <c r="N240" s="43" t="s">
        <v>32</v>
      </c>
      <c r="O240" s="51">
        <v>28.05</v>
      </c>
      <c r="P240" s="143">
        <f t="shared" si="6"/>
        <v>0.801428571428571</v>
      </c>
      <c r="Q240" s="47" t="s">
        <v>47</v>
      </c>
      <c r="R240" s="51"/>
      <c r="S240" s="85"/>
    </row>
    <row r="241" ht="42" spans="1:19">
      <c r="A241" s="46">
        <v>161</v>
      </c>
      <c r="B241" s="43" t="s">
        <v>64</v>
      </c>
      <c r="C241" s="43" t="s">
        <v>359</v>
      </c>
      <c r="D241" s="43" t="s">
        <v>27</v>
      </c>
      <c r="E241" s="43" t="s">
        <v>360</v>
      </c>
      <c r="F241" s="47" t="s">
        <v>360</v>
      </c>
      <c r="G241" s="43" t="s">
        <v>361</v>
      </c>
      <c r="H241" s="46"/>
      <c r="I241" s="120" t="s">
        <v>362</v>
      </c>
      <c r="J241" s="46" t="s">
        <v>30</v>
      </c>
      <c r="K241" s="46">
        <f t="shared" si="7"/>
        <v>460</v>
      </c>
      <c r="L241" s="46">
        <v>460</v>
      </c>
      <c r="M241" s="43" t="s">
        <v>252</v>
      </c>
      <c r="N241" s="43" t="s">
        <v>32</v>
      </c>
      <c r="O241" s="51">
        <v>460</v>
      </c>
      <c r="P241" s="143">
        <f t="shared" si="6"/>
        <v>1</v>
      </c>
      <c r="Q241" s="47" t="s">
        <v>47</v>
      </c>
      <c r="R241" s="51"/>
      <c r="S241" s="117"/>
    </row>
    <row r="242" ht="42" spans="1:19">
      <c r="A242" s="46">
        <v>162</v>
      </c>
      <c r="B242" s="43" t="s">
        <v>64</v>
      </c>
      <c r="C242" s="43" t="s">
        <v>363</v>
      </c>
      <c r="D242" s="43" t="s">
        <v>246</v>
      </c>
      <c r="E242" s="43" t="s">
        <v>360</v>
      </c>
      <c r="F242" s="43" t="s">
        <v>117</v>
      </c>
      <c r="G242" s="43" t="s">
        <v>118</v>
      </c>
      <c r="H242" s="43" t="s">
        <v>364</v>
      </c>
      <c r="I242" s="120" t="s">
        <v>365</v>
      </c>
      <c r="J242" s="46" t="s">
        <v>249</v>
      </c>
      <c r="K242" s="46">
        <v>200</v>
      </c>
      <c r="L242" s="46">
        <v>100</v>
      </c>
      <c r="M242" s="43" t="s">
        <v>366</v>
      </c>
      <c r="N242" s="43" t="s">
        <v>70</v>
      </c>
      <c r="O242" s="46"/>
      <c r="P242" s="143">
        <f t="shared" si="6"/>
        <v>0</v>
      </c>
      <c r="Q242" s="47" t="s">
        <v>33</v>
      </c>
      <c r="R242" s="51"/>
      <c r="S242" s="75" t="s">
        <v>34</v>
      </c>
    </row>
    <row r="243" ht="43.5" spans="1:19">
      <c r="A243" s="46">
        <v>163</v>
      </c>
      <c r="B243" s="43" t="s">
        <v>64</v>
      </c>
      <c r="C243" s="43" t="s">
        <v>367</v>
      </c>
      <c r="D243" s="43" t="s">
        <v>27</v>
      </c>
      <c r="E243" s="43" t="s">
        <v>368</v>
      </c>
      <c r="F243" s="47" t="s">
        <v>105</v>
      </c>
      <c r="G243" s="43" t="s">
        <v>106</v>
      </c>
      <c r="H243" s="43" t="s">
        <v>369</v>
      </c>
      <c r="I243" s="120" t="s">
        <v>370</v>
      </c>
      <c r="J243" s="46" t="s">
        <v>30</v>
      </c>
      <c r="K243" s="46">
        <f>L243</f>
        <v>400</v>
      </c>
      <c r="L243" s="46">
        <v>400</v>
      </c>
      <c r="M243" s="43" t="s">
        <v>31</v>
      </c>
      <c r="N243" s="43" t="s">
        <v>32</v>
      </c>
      <c r="O243" s="51">
        <v>268</v>
      </c>
      <c r="P243" s="143">
        <f t="shared" si="6"/>
        <v>0.67</v>
      </c>
      <c r="Q243" s="47" t="s">
        <v>33</v>
      </c>
      <c r="R243" s="47"/>
      <c r="S243" s="117" t="s">
        <v>34</v>
      </c>
    </row>
    <row r="244" ht="81" spans="1:19">
      <c r="A244" s="46"/>
      <c r="B244" s="43" t="s">
        <v>25</v>
      </c>
      <c r="C244" s="43" t="s">
        <v>371</v>
      </c>
      <c r="D244" s="43" t="s">
        <v>27</v>
      </c>
      <c r="E244" s="43" t="s">
        <v>368</v>
      </c>
      <c r="F244" s="47" t="s">
        <v>105</v>
      </c>
      <c r="G244" s="43" t="s">
        <v>106</v>
      </c>
      <c r="H244" s="43" t="s">
        <v>357</v>
      </c>
      <c r="I244" s="120" t="s">
        <v>372</v>
      </c>
      <c r="J244" s="46" t="s">
        <v>30</v>
      </c>
      <c r="K244" s="46">
        <v>500</v>
      </c>
      <c r="L244" s="46">
        <v>500</v>
      </c>
      <c r="M244" s="43" t="s">
        <v>373</v>
      </c>
      <c r="N244" s="43" t="s">
        <v>70</v>
      </c>
      <c r="O244" s="51"/>
      <c r="P244" s="143">
        <f t="shared" si="6"/>
        <v>0</v>
      </c>
      <c r="Q244" s="47" t="s">
        <v>33</v>
      </c>
      <c r="R244" s="47"/>
      <c r="S244" s="117" t="s">
        <v>34</v>
      </c>
    </row>
    <row r="245" ht="40.5" spans="1:19">
      <c r="A245" s="46">
        <v>164</v>
      </c>
      <c r="B245" s="43" t="s">
        <v>64</v>
      </c>
      <c r="C245" s="43" t="s">
        <v>374</v>
      </c>
      <c r="D245" s="43" t="s">
        <v>27</v>
      </c>
      <c r="E245" s="43" t="s">
        <v>368</v>
      </c>
      <c r="F245" s="47" t="s">
        <v>105</v>
      </c>
      <c r="G245" s="43" t="s">
        <v>106</v>
      </c>
      <c r="H245" s="43" t="s">
        <v>375</v>
      </c>
      <c r="I245" s="120" t="s">
        <v>376</v>
      </c>
      <c r="J245" s="46" t="s">
        <v>30</v>
      </c>
      <c r="K245" s="46">
        <f>L245</f>
        <v>450</v>
      </c>
      <c r="L245" s="46">
        <v>450</v>
      </c>
      <c r="M245" s="43" t="s">
        <v>377</v>
      </c>
      <c r="N245" s="43" t="s">
        <v>70</v>
      </c>
      <c r="O245" s="46"/>
      <c r="P245" s="143">
        <f t="shared" si="6"/>
        <v>0</v>
      </c>
      <c r="Q245" s="47" t="s">
        <v>33</v>
      </c>
      <c r="R245" s="47"/>
      <c r="S245" s="117" t="s">
        <v>34</v>
      </c>
    </row>
    <row r="246" ht="40.5" spans="1:19">
      <c r="A246" s="46">
        <v>165</v>
      </c>
      <c r="B246" s="43" t="s">
        <v>286</v>
      </c>
      <c r="C246" s="43" t="s">
        <v>378</v>
      </c>
      <c r="D246" s="43" t="s">
        <v>27</v>
      </c>
      <c r="E246" s="43" t="s">
        <v>368</v>
      </c>
      <c r="F246" s="43" t="s">
        <v>87</v>
      </c>
      <c r="G246" s="43" t="s">
        <v>88</v>
      </c>
      <c r="H246" s="46"/>
      <c r="I246" s="43" t="s">
        <v>379</v>
      </c>
      <c r="J246" s="46" t="s">
        <v>249</v>
      </c>
      <c r="K246" s="51">
        <v>6.197821</v>
      </c>
      <c r="L246" s="51">
        <v>6.197821</v>
      </c>
      <c r="M246" s="43" t="s">
        <v>63</v>
      </c>
      <c r="N246" s="43" t="s">
        <v>32</v>
      </c>
      <c r="O246" s="51">
        <v>3.610951</v>
      </c>
      <c r="P246" s="143">
        <f t="shared" si="6"/>
        <v>0.582616213020673</v>
      </c>
      <c r="Q246" s="47" t="s">
        <v>47</v>
      </c>
      <c r="R246" s="51"/>
      <c r="S246" s="109"/>
    </row>
    <row r="247" ht="87" spans="1:19">
      <c r="A247" s="46">
        <v>166</v>
      </c>
      <c r="B247" s="43" t="s">
        <v>286</v>
      </c>
      <c r="C247" s="43" t="s">
        <v>380</v>
      </c>
      <c r="D247" s="43" t="s">
        <v>27</v>
      </c>
      <c r="E247" s="43" t="s">
        <v>368</v>
      </c>
      <c r="F247" s="43" t="s">
        <v>142</v>
      </c>
      <c r="G247" s="43" t="s">
        <v>143</v>
      </c>
      <c r="H247" s="46"/>
      <c r="I247" s="43" t="s">
        <v>381</v>
      </c>
      <c r="J247" s="46" t="s">
        <v>249</v>
      </c>
      <c r="K247" s="51">
        <v>0.3</v>
      </c>
      <c r="L247" s="51">
        <v>0.3</v>
      </c>
      <c r="M247" s="43" t="s">
        <v>63</v>
      </c>
      <c r="N247" s="43" t="s">
        <v>32</v>
      </c>
      <c r="O247" s="46">
        <v>0.3</v>
      </c>
      <c r="P247" s="143">
        <f t="shared" si="6"/>
        <v>1</v>
      </c>
      <c r="Q247" s="47" t="s">
        <v>47</v>
      </c>
      <c r="R247" s="51"/>
      <c r="S247" s="110"/>
    </row>
    <row r="248" ht="40.5" spans="1:19">
      <c r="A248" s="46">
        <v>167</v>
      </c>
      <c r="B248" s="47" t="s">
        <v>25</v>
      </c>
      <c r="C248" s="43" t="s">
        <v>382</v>
      </c>
      <c r="D248" s="43" t="s">
        <v>27</v>
      </c>
      <c r="E248" s="43" t="s">
        <v>368</v>
      </c>
      <c r="F248" s="47" t="s">
        <v>78</v>
      </c>
      <c r="G248" s="43" t="s">
        <v>79</v>
      </c>
      <c r="H248" s="43" t="s">
        <v>383</v>
      </c>
      <c r="I248" s="120" t="s">
        <v>384</v>
      </c>
      <c r="J248" s="46" t="s">
        <v>30</v>
      </c>
      <c r="K248" s="46">
        <v>100</v>
      </c>
      <c r="L248" s="46">
        <v>100</v>
      </c>
      <c r="M248" s="47" t="s">
        <v>385</v>
      </c>
      <c r="N248" s="43" t="s">
        <v>32</v>
      </c>
      <c r="O248" s="51">
        <v>76.77</v>
      </c>
      <c r="P248" s="143">
        <f t="shared" si="6"/>
        <v>0.7677</v>
      </c>
      <c r="Q248" s="47" t="s">
        <v>47</v>
      </c>
      <c r="R248" s="47"/>
      <c r="S248" s="75"/>
    </row>
    <row r="249" ht="40.5" spans="1:19">
      <c r="A249" s="92">
        <v>168</v>
      </c>
      <c r="B249" s="155" t="s">
        <v>25</v>
      </c>
      <c r="C249" s="92" t="s">
        <v>386</v>
      </c>
      <c r="D249" s="156" t="s">
        <v>27</v>
      </c>
      <c r="E249" s="156" t="s">
        <v>368</v>
      </c>
      <c r="F249" s="155" t="s">
        <v>120</v>
      </c>
      <c r="G249" s="156" t="s">
        <v>121</v>
      </c>
      <c r="H249" s="156" t="s">
        <v>387</v>
      </c>
      <c r="I249" s="156" t="s">
        <v>388</v>
      </c>
      <c r="J249" s="92" t="s">
        <v>30</v>
      </c>
      <c r="K249" s="92">
        <v>173</v>
      </c>
      <c r="L249" s="46">
        <v>100</v>
      </c>
      <c r="M249" s="47" t="s">
        <v>385</v>
      </c>
      <c r="N249" s="77" t="s">
        <v>32</v>
      </c>
      <c r="O249" s="46">
        <v>80.831882</v>
      </c>
      <c r="P249" s="143">
        <f t="shared" si="6"/>
        <v>0.80831882</v>
      </c>
      <c r="Q249" s="47" t="s">
        <v>47</v>
      </c>
      <c r="R249" s="47"/>
      <c r="S249" s="91"/>
    </row>
    <row r="250" ht="40.5" spans="1:19">
      <c r="A250" s="58"/>
      <c r="B250" s="59"/>
      <c r="C250" s="58"/>
      <c r="D250" s="60"/>
      <c r="E250" s="60"/>
      <c r="F250" s="59"/>
      <c r="G250" s="60"/>
      <c r="H250" s="60"/>
      <c r="I250" s="60"/>
      <c r="J250" s="58"/>
      <c r="K250" s="58"/>
      <c r="L250" s="46">
        <v>73</v>
      </c>
      <c r="M250" s="47" t="s">
        <v>389</v>
      </c>
      <c r="N250" s="77" t="s">
        <v>70</v>
      </c>
      <c r="O250" s="46"/>
      <c r="P250" s="143">
        <f t="shared" si="6"/>
        <v>0</v>
      </c>
      <c r="Q250" s="77" t="s">
        <v>33</v>
      </c>
      <c r="R250" s="47"/>
      <c r="S250" s="75" t="s">
        <v>34</v>
      </c>
    </row>
    <row r="251" ht="67.5" spans="1:19">
      <c r="A251" s="46">
        <v>169</v>
      </c>
      <c r="B251" s="47" t="s">
        <v>25</v>
      </c>
      <c r="C251" s="43" t="s">
        <v>390</v>
      </c>
      <c r="D251" s="43" t="s">
        <v>27</v>
      </c>
      <c r="E251" s="43" t="s">
        <v>368</v>
      </c>
      <c r="F251" s="47" t="s">
        <v>108</v>
      </c>
      <c r="G251" s="43" t="s">
        <v>109</v>
      </c>
      <c r="H251" s="43" t="s">
        <v>391</v>
      </c>
      <c r="I251" s="120" t="s">
        <v>392</v>
      </c>
      <c r="J251" s="46" t="s">
        <v>30</v>
      </c>
      <c r="K251" s="46">
        <v>180</v>
      </c>
      <c r="L251" s="46">
        <v>180</v>
      </c>
      <c r="M251" s="47" t="s">
        <v>393</v>
      </c>
      <c r="N251" s="47" t="s">
        <v>32</v>
      </c>
      <c r="O251" s="51">
        <v>134.85776</v>
      </c>
      <c r="P251" s="143">
        <f t="shared" si="6"/>
        <v>0.749209777777778</v>
      </c>
      <c r="Q251" s="47" t="s">
        <v>47</v>
      </c>
      <c r="R251" s="47"/>
      <c r="S251" s="91"/>
    </row>
    <row r="252" ht="45" spans="1:19">
      <c r="A252" s="46">
        <v>170</v>
      </c>
      <c r="B252" s="47" t="s">
        <v>25</v>
      </c>
      <c r="C252" s="43" t="s">
        <v>394</v>
      </c>
      <c r="D252" s="43" t="s">
        <v>27</v>
      </c>
      <c r="E252" s="43" t="s">
        <v>368</v>
      </c>
      <c r="F252" s="47" t="s">
        <v>191</v>
      </c>
      <c r="G252" s="43" t="s">
        <v>192</v>
      </c>
      <c r="H252" s="43" t="s">
        <v>395</v>
      </c>
      <c r="I252" s="120" t="s">
        <v>396</v>
      </c>
      <c r="J252" s="46" t="s">
        <v>30</v>
      </c>
      <c r="K252" s="46">
        <v>150</v>
      </c>
      <c r="L252" s="46">
        <v>150</v>
      </c>
      <c r="M252" s="47" t="s">
        <v>385</v>
      </c>
      <c r="N252" s="47" t="s">
        <v>32</v>
      </c>
      <c r="O252" s="51">
        <v>122.49</v>
      </c>
      <c r="P252" s="143">
        <f t="shared" si="6"/>
        <v>0.8166</v>
      </c>
      <c r="Q252" s="47" t="s">
        <v>47</v>
      </c>
      <c r="R252" s="47"/>
      <c r="S252" s="91"/>
    </row>
    <row r="253" ht="40.5" spans="1:19">
      <c r="A253" s="46">
        <v>171</v>
      </c>
      <c r="B253" s="47" t="s">
        <v>25</v>
      </c>
      <c r="C253" s="46" t="s">
        <v>397</v>
      </c>
      <c r="D253" s="43" t="s">
        <v>27</v>
      </c>
      <c r="E253" s="43" t="s">
        <v>368</v>
      </c>
      <c r="F253" s="47" t="s">
        <v>105</v>
      </c>
      <c r="G253" s="43" t="s">
        <v>106</v>
      </c>
      <c r="H253" s="43" t="s">
        <v>164</v>
      </c>
      <c r="I253" s="120" t="s">
        <v>398</v>
      </c>
      <c r="J253" s="46" t="s">
        <v>30</v>
      </c>
      <c r="K253" s="46">
        <v>100</v>
      </c>
      <c r="L253" s="46">
        <v>100</v>
      </c>
      <c r="M253" s="47" t="s">
        <v>385</v>
      </c>
      <c r="N253" s="47" t="s">
        <v>32</v>
      </c>
      <c r="O253" s="51">
        <v>74.09</v>
      </c>
      <c r="P253" s="143">
        <f t="shared" si="6"/>
        <v>0.7409</v>
      </c>
      <c r="Q253" s="47" t="s">
        <v>47</v>
      </c>
      <c r="R253" s="47"/>
      <c r="S253" s="91"/>
    </row>
    <row r="254" ht="40.5" spans="1:19">
      <c r="A254" s="46">
        <v>172</v>
      </c>
      <c r="B254" s="43" t="s">
        <v>64</v>
      </c>
      <c r="C254" s="46" t="s">
        <v>399</v>
      </c>
      <c r="D254" s="43" t="s">
        <v>27</v>
      </c>
      <c r="E254" s="43" t="s">
        <v>368</v>
      </c>
      <c r="F254" s="47" t="s">
        <v>117</v>
      </c>
      <c r="G254" s="43" t="s">
        <v>118</v>
      </c>
      <c r="H254" s="43" t="s">
        <v>400</v>
      </c>
      <c r="I254" s="120" t="s">
        <v>401</v>
      </c>
      <c r="J254" s="46" t="s">
        <v>30</v>
      </c>
      <c r="K254" s="46">
        <v>105</v>
      </c>
      <c r="L254" s="46">
        <v>105</v>
      </c>
      <c r="M254" s="47" t="s">
        <v>385</v>
      </c>
      <c r="N254" s="47" t="s">
        <v>32</v>
      </c>
      <c r="O254" s="51">
        <v>91.7545</v>
      </c>
      <c r="P254" s="143">
        <f t="shared" si="6"/>
        <v>0.873852380952381</v>
      </c>
      <c r="Q254" s="47" t="s">
        <v>47</v>
      </c>
      <c r="R254" s="47"/>
      <c r="S254" s="91"/>
    </row>
    <row r="255" ht="40.5" spans="1:19">
      <c r="A255" s="46">
        <v>173</v>
      </c>
      <c r="B255" s="43" t="s">
        <v>64</v>
      </c>
      <c r="C255" s="43" t="s">
        <v>402</v>
      </c>
      <c r="D255" s="43" t="s">
        <v>27</v>
      </c>
      <c r="E255" s="43" t="s">
        <v>368</v>
      </c>
      <c r="F255" s="47" t="s">
        <v>87</v>
      </c>
      <c r="G255" s="43" t="s">
        <v>88</v>
      </c>
      <c r="H255" s="43" t="s">
        <v>276</v>
      </c>
      <c r="I255" s="120" t="s">
        <v>403</v>
      </c>
      <c r="J255" s="46" t="s">
        <v>30</v>
      </c>
      <c r="K255" s="46">
        <v>210</v>
      </c>
      <c r="L255" s="46">
        <v>210</v>
      </c>
      <c r="M255" s="47" t="s">
        <v>385</v>
      </c>
      <c r="N255" s="47" t="s">
        <v>32</v>
      </c>
      <c r="O255" s="51">
        <v>192.7236</v>
      </c>
      <c r="P255" s="143">
        <f t="shared" si="6"/>
        <v>0.917731428571429</v>
      </c>
      <c r="Q255" s="47" t="s">
        <v>47</v>
      </c>
      <c r="R255" s="47"/>
      <c r="S255" s="91"/>
    </row>
    <row r="256" ht="42" spans="1:19">
      <c r="A256" s="46">
        <v>174</v>
      </c>
      <c r="B256" s="43" t="s">
        <v>25</v>
      </c>
      <c r="C256" s="43" t="s">
        <v>404</v>
      </c>
      <c r="D256" s="43" t="s">
        <v>27</v>
      </c>
      <c r="E256" s="43" t="s">
        <v>405</v>
      </c>
      <c r="F256" s="47" t="s">
        <v>406</v>
      </c>
      <c r="G256" s="43" t="s">
        <v>68</v>
      </c>
      <c r="H256" s="46"/>
      <c r="I256" s="120" t="s">
        <v>407</v>
      </c>
      <c r="J256" s="46" t="s">
        <v>30</v>
      </c>
      <c r="K256" s="46">
        <v>1900</v>
      </c>
      <c r="L256" s="46">
        <v>1165</v>
      </c>
      <c r="M256" s="43" t="s">
        <v>31</v>
      </c>
      <c r="N256" s="43" t="s">
        <v>32</v>
      </c>
      <c r="O256" s="51">
        <v>705</v>
      </c>
      <c r="P256" s="143">
        <f t="shared" si="6"/>
        <v>0.605150214592275</v>
      </c>
      <c r="Q256" s="47" t="s">
        <v>33</v>
      </c>
      <c r="R256" s="47"/>
      <c r="S256" s="117" t="s">
        <v>34</v>
      </c>
    </row>
    <row r="257" ht="60" spans="1:19">
      <c r="A257" s="46">
        <v>175</v>
      </c>
      <c r="B257" s="43" t="s">
        <v>25</v>
      </c>
      <c r="C257" s="43" t="s">
        <v>408</v>
      </c>
      <c r="D257" s="43" t="s">
        <v>27</v>
      </c>
      <c r="E257" s="43" t="s">
        <v>405</v>
      </c>
      <c r="F257" s="47" t="s">
        <v>406</v>
      </c>
      <c r="G257" s="43" t="s">
        <v>68</v>
      </c>
      <c r="H257" s="43" t="s">
        <v>409</v>
      </c>
      <c r="I257" s="120" t="s">
        <v>410</v>
      </c>
      <c r="J257" s="46" t="s">
        <v>30</v>
      </c>
      <c r="K257" s="46">
        <v>1428</v>
      </c>
      <c r="L257" s="46">
        <v>857</v>
      </c>
      <c r="M257" s="43" t="s">
        <v>31</v>
      </c>
      <c r="N257" s="43" t="s">
        <v>32</v>
      </c>
      <c r="O257" s="51">
        <v>856.2</v>
      </c>
      <c r="P257" s="143">
        <f t="shared" si="6"/>
        <v>0.999066511085181</v>
      </c>
      <c r="Q257" s="47" t="s">
        <v>33</v>
      </c>
      <c r="R257" s="47"/>
      <c r="S257" s="117" t="s">
        <v>34</v>
      </c>
    </row>
    <row r="258" ht="45" spans="1:19">
      <c r="A258" s="46">
        <v>176</v>
      </c>
      <c r="B258" s="43" t="s">
        <v>411</v>
      </c>
      <c r="C258" s="43" t="s">
        <v>412</v>
      </c>
      <c r="D258" s="43" t="s">
        <v>27</v>
      </c>
      <c r="E258" s="43" t="s">
        <v>405</v>
      </c>
      <c r="F258" s="47" t="s">
        <v>406</v>
      </c>
      <c r="G258" s="43" t="s">
        <v>68</v>
      </c>
      <c r="H258" s="43" t="s">
        <v>413</v>
      </c>
      <c r="I258" s="120" t="s">
        <v>414</v>
      </c>
      <c r="J258" s="46" t="s">
        <v>30</v>
      </c>
      <c r="K258" s="46">
        <v>450</v>
      </c>
      <c r="L258" s="46">
        <v>270</v>
      </c>
      <c r="M258" s="43" t="s">
        <v>31</v>
      </c>
      <c r="N258" s="43" t="s">
        <v>32</v>
      </c>
      <c r="O258" s="51">
        <v>269.99998</v>
      </c>
      <c r="P258" s="143">
        <f t="shared" si="6"/>
        <v>0.999999925925926</v>
      </c>
      <c r="Q258" s="47" t="s">
        <v>33</v>
      </c>
      <c r="R258" s="47"/>
      <c r="S258" s="117" t="s">
        <v>34</v>
      </c>
    </row>
    <row r="259" ht="45" spans="1:19">
      <c r="A259" s="46">
        <v>177</v>
      </c>
      <c r="B259" s="43" t="s">
        <v>25</v>
      </c>
      <c r="C259" s="43" t="s">
        <v>415</v>
      </c>
      <c r="D259" s="43" t="s">
        <v>27</v>
      </c>
      <c r="E259" s="43" t="s">
        <v>405</v>
      </c>
      <c r="F259" s="47" t="s">
        <v>406</v>
      </c>
      <c r="G259" s="43" t="s">
        <v>68</v>
      </c>
      <c r="H259" s="43" t="s">
        <v>416</v>
      </c>
      <c r="I259" s="120" t="s">
        <v>417</v>
      </c>
      <c r="J259" s="46" t="s">
        <v>30</v>
      </c>
      <c r="K259" s="46">
        <v>832</v>
      </c>
      <c r="L259" s="46">
        <v>500</v>
      </c>
      <c r="M259" s="43" t="s">
        <v>31</v>
      </c>
      <c r="N259" s="43" t="s">
        <v>32</v>
      </c>
      <c r="O259" s="51">
        <v>495.99996</v>
      </c>
      <c r="P259" s="143">
        <f t="shared" si="6"/>
        <v>0.99199992</v>
      </c>
      <c r="Q259" s="47" t="s">
        <v>33</v>
      </c>
      <c r="R259" s="47"/>
      <c r="S259" s="117" t="s">
        <v>34</v>
      </c>
    </row>
    <row r="260" ht="42" spans="1:19">
      <c r="A260" s="46">
        <v>178</v>
      </c>
      <c r="B260" s="43" t="s">
        <v>411</v>
      </c>
      <c r="C260" s="43" t="s">
        <v>418</v>
      </c>
      <c r="D260" s="43" t="s">
        <v>27</v>
      </c>
      <c r="E260" s="43" t="s">
        <v>405</v>
      </c>
      <c r="F260" s="47" t="s">
        <v>406</v>
      </c>
      <c r="G260" s="43" t="s">
        <v>68</v>
      </c>
      <c r="H260" s="46"/>
      <c r="I260" s="120" t="s">
        <v>419</v>
      </c>
      <c r="J260" s="46" t="s">
        <v>30</v>
      </c>
      <c r="K260" s="46">
        <v>398</v>
      </c>
      <c r="L260" s="46">
        <v>238</v>
      </c>
      <c r="M260" s="43" t="s">
        <v>31</v>
      </c>
      <c r="N260" s="43" t="s">
        <v>32</v>
      </c>
      <c r="O260" s="46">
        <v>101.61606</v>
      </c>
      <c r="P260" s="143">
        <f t="shared" si="6"/>
        <v>0.426958235294118</v>
      </c>
      <c r="Q260" s="47" t="s">
        <v>33</v>
      </c>
      <c r="R260" s="51"/>
      <c r="S260" s="117" t="s">
        <v>34</v>
      </c>
    </row>
    <row r="261" ht="45" spans="1:19">
      <c r="A261" s="46">
        <v>179</v>
      </c>
      <c r="B261" s="43" t="s">
        <v>411</v>
      </c>
      <c r="C261" s="43" t="s">
        <v>420</v>
      </c>
      <c r="D261" s="43" t="s">
        <v>27</v>
      </c>
      <c r="E261" s="43" t="s">
        <v>405</v>
      </c>
      <c r="F261" s="47" t="s">
        <v>108</v>
      </c>
      <c r="G261" s="43" t="s">
        <v>109</v>
      </c>
      <c r="H261" s="46"/>
      <c r="I261" s="144" t="s">
        <v>421</v>
      </c>
      <c r="J261" s="46" t="s">
        <v>30</v>
      </c>
      <c r="K261" s="46">
        <v>350</v>
      </c>
      <c r="L261" s="46">
        <v>200</v>
      </c>
      <c r="M261" s="43" t="s">
        <v>31</v>
      </c>
      <c r="N261" s="43" t="s">
        <v>32</v>
      </c>
      <c r="O261" s="51">
        <v>200</v>
      </c>
      <c r="P261" s="143">
        <f t="shared" ref="P261:P324" si="8">O261/L261</f>
        <v>1</v>
      </c>
      <c r="Q261" s="47" t="s">
        <v>33</v>
      </c>
      <c r="R261" s="47"/>
      <c r="S261" s="117" t="s">
        <v>34</v>
      </c>
    </row>
    <row r="262" ht="42" spans="1:19">
      <c r="A262" s="46">
        <v>180</v>
      </c>
      <c r="B262" s="43" t="s">
        <v>411</v>
      </c>
      <c r="C262" s="43" t="s">
        <v>422</v>
      </c>
      <c r="D262" s="43" t="s">
        <v>27</v>
      </c>
      <c r="E262" s="43" t="s">
        <v>405</v>
      </c>
      <c r="F262" s="47" t="s">
        <v>155</v>
      </c>
      <c r="G262" s="43" t="s">
        <v>156</v>
      </c>
      <c r="H262" s="46"/>
      <c r="I262" s="120" t="s">
        <v>423</v>
      </c>
      <c r="J262" s="46" t="s">
        <v>30</v>
      </c>
      <c r="K262" s="46">
        <v>341</v>
      </c>
      <c r="L262" s="46">
        <v>200</v>
      </c>
      <c r="M262" s="43" t="s">
        <v>31</v>
      </c>
      <c r="N262" s="43" t="s">
        <v>32</v>
      </c>
      <c r="O262" s="46">
        <v>200</v>
      </c>
      <c r="P262" s="143">
        <f t="shared" si="8"/>
        <v>1</v>
      </c>
      <c r="Q262" s="47" t="s">
        <v>33</v>
      </c>
      <c r="R262" s="47"/>
      <c r="S262" s="117" t="s">
        <v>34</v>
      </c>
    </row>
    <row r="263" ht="42" spans="1:19">
      <c r="A263" s="46">
        <v>181</v>
      </c>
      <c r="B263" s="43" t="s">
        <v>411</v>
      </c>
      <c r="C263" s="43" t="s">
        <v>424</v>
      </c>
      <c r="D263" s="43" t="s">
        <v>27</v>
      </c>
      <c r="E263" s="43" t="s">
        <v>405</v>
      </c>
      <c r="F263" s="43" t="s">
        <v>93</v>
      </c>
      <c r="G263" s="43" t="s">
        <v>94</v>
      </c>
      <c r="H263" s="46"/>
      <c r="I263" s="120" t="s">
        <v>425</v>
      </c>
      <c r="J263" s="46" t="s">
        <v>30</v>
      </c>
      <c r="K263" s="46">
        <v>150</v>
      </c>
      <c r="L263" s="46">
        <v>95</v>
      </c>
      <c r="M263" s="43" t="s">
        <v>31</v>
      </c>
      <c r="N263" s="43" t="s">
        <v>32</v>
      </c>
      <c r="O263" s="46">
        <v>95</v>
      </c>
      <c r="P263" s="143">
        <f t="shared" si="8"/>
        <v>1</v>
      </c>
      <c r="Q263" s="47" t="s">
        <v>33</v>
      </c>
      <c r="R263" s="46"/>
      <c r="S263" s="117" t="s">
        <v>34</v>
      </c>
    </row>
    <row r="264" ht="42" spans="1:19">
      <c r="A264" s="92">
        <v>182</v>
      </c>
      <c r="B264" s="93" t="s">
        <v>411</v>
      </c>
      <c r="C264" s="93" t="s">
        <v>426</v>
      </c>
      <c r="D264" s="93" t="s">
        <v>66</v>
      </c>
      <c r="E264" s="93" t="s">
        <v>405</v>
      </c>
      <c r="F264" s="97" t="s">
        <v>406</v>
      </c>
      <c r="G264" s="93" t="s">
        <v>118</v>
      </c>
      <c r="H264" s="93" t="s">
        <v>427</v>
      </c>
      <c r="I264" s="93" t="s">
        <v>428</v>
      </c>
      <c r="J264" s="92" t="s">
        <v>30</v>
      </c>
      <c r="K264" s="92">
        <v>2800</v>
      </c>
      <c r="L264" s="46">
        <v>40</v>
      </c>
      <c r="M264" s="43" t="s">
        <v>31</v>
      </c>
      <c r="N264" s="43" t="s">
        <v>32</v>
      </c>
      <c r="O264" s="46">
        <v>33.6</v>
      </c>
      <c r="P264" s="143">
        <f t="shared" si="8"/>
        <v>0.84</v>
      </c>
      <c r="Q264" s="47" t="s">
        <v>33</v>
      </c>
      <c r="R264" s="47"/>
      <c r="S264" s="117" t="s">
        <v>34</v>
      </c>
    </row>
    <row r="265" ht="40.5" spans="1:19">
      <c r="A265" s="58"/>
      <c r="B265" s="62"/>
      <c r="C265" s="62"/>
      <c r="D265" s="62"/>
      <c r="E265" s="62"/>
      <c r="F265" s="63"/>
      <c r="G265" s="62"/>
      <c r="H265" s="62"/>
      <c r="I265" s="62"/>
      <c r="J265" s="58"/>
      <c r="K265" s="58"/>
      <c r="L265" s="46">
        <v>1160</v>
      </c>
      <c r="M265" s="43" t="s">
        <v>429</v>
      </c>
      <c r="N265" s="43" t="s">
        <v>70</v>
      </c>
      <c r="O265" s="46"/>
      <c r="P265" s="143">
        <f t="shared" si="8"/>
        <v>0</v>
      </c>
      <c r="Q265" s="47" t="s">
        <v>33</v>
      </c>
      <c r="R265" s="47"/>
      <c r="S265" s="117" t="s">
        <v>34</v>
      </c>
    </row>
    <row r="266" ht="42" spans="1:19">
      <c r="A266" s="46">
        <v>183</v>
      </c>
      <c r="B266" s="43" t="s">
        <v>411</v>
      </c>
      <c r="C266" s="43" t="s">
        <v>430</v>
      </c>
      <c r="D266" s="74" t="s">
        <v>66</v>
      </c>
      <c r="E266" s="43" t="s">
        <v>405</v>
      </c>
      <c r="F266" s="47" t="s">
        <v>117</v>
      </c>
      <c r="G266" s="43" t="s">
        <v>118</v>
      </c>
      <c r="H266" s="46"/>
      <c r="I266" s="120" t="s">
        <v>431</v>
      </c>
      <c r="J266" s="46" t="s">
        <v>30</v>
      </c>
      <c r="K266" s="46">
        <v>190</v>
      </c>
      <c r="L266" s="46">
        <v>100</v>
      </c>
      <c r="M266" s="43" t="s">
        <v>31</v>
      </c>
      <c r="N266" s="43" t="s">
        <v>32</v>
      </c>
      <c r="O266" s="46">
        <v>100</v>
      </c>
      <c r="P266" s="143">
        <f t="shared" si="8"/>
        <v>1</v>
      </c>
      <c r="Q266" s="47" t="s">
        <v>47</v>
      </c>
      <c r="R266" s="51"/>
      <c r="S266" s="85"/>
    </row>
    <row r="267" ht="42" spans="1:19">
      <c r="A267" s="46">
        <v>184</v>
      </c>
      <c r="B267" s="43" t="s">
        <v>411</v>
      </c>
      <c r="C267" s="43" t="s">
        <v>432</v>
      </c>
      <c r="D267" s="74" t="s">
        <v>66</v>
      </c>
      <c r="E267" s="43" t="s">
        <v>405</v>
      </c>
      <c r="F267" s="47" t="s">
        <v>105</v>
      </c>
      <c r="G267" s="43" t="s">
        <v>106</v>
      </c>
      <c r="H267" s="46"/>
      <c r="I267" s="120" t="s">
        <v>433</v>
      </c>
      <c r="J267" s="46" t="s">
        <v>30</v>
      </c>
      <c r="K267" s="46">
        <v>158</v>
      </c>
      <c r="L267" s="46">
        <v>100</v>
      </c>
      <c r="M267" s="43" t="s">
        <v>31</v>
      </c>
      <c r="N267" s="43" t="s">
        <v>32</v>
      </c>
      <c r="O267" s="46"/>
      <c r="P267" s="143">
        <f t="shared" si="8"/>
        <v>0</v>
      </c>
      <c r="Q267" s="47" t="s">
        <v>33</v>
      </c>
      <c r="R267" s="47"/>
      <c r="S267" s="117" t="s">
        <v>34</v>
      </c>
    </row>
    <row r="268" ht="54" spans="1:19">
      <c r="A268" s="46">
        <v>185</v>
      </c>
      <c r="B268" s="43" t="s">
        <v>271</v>
      </c>
      <c r="C268" s="65" t="s">
        <v>434</v>
      </c>
      <c r="D268" s="43" t="s">
        <v>246</v>
      </c>
      <c r="E268" s="43" t="s">
        <v>405</v>
      </c>
      <c r="F268" s="47" t="s">
        <v>120</v>
      </c>
      <c r="G268" s="43" t="s">
        <v>121</v>
      </c>
      <c r="H268" s="46"/>
      <c r="I268" s="150" t="s">
        <v>435</v>
      </c>
      <c r="J268" s="51" t="s">
        <v>436</v>
      </c>
      <c r="K268" s="51">
        <v>438.674</v>
      </c>
      <c r="L268" s="46">
        <v>80</v>
      </c>
      <c r="M268" s="43" t="s">
        <v>437</v>
      </c>
      <c r="N268" s="47" t="s">
        <v>70</v>
      </c>
      <c r="O268" s="46">
        <v>2.65</v>
      </c>
      <c r="P268" s="143">
        <f t="shared" si="8"/>
        <v>0.033125</v>
      </c>
      <c r="Q268" s="47" t="s">
        <v>47</v>
      </c>
      <c r="R268" s="51"/>
      <c r="S268" s="84"/>
    </row>
    <row r="269" ht="42" spans="1:19">
      <c r="A269" s="46">
        <v>186</v>
      </c>
      <c r="B269" s="43" t="s">
        <v>271</v>
      </c>
      <c r="C269" s="43" t="s">
        <v>438</v>
      </c>
      <c r="D269" s="43" t="s">
        <v>246</v>
      </c>
      <c r="E269" s="43" t="s">
        <v>405</v>
      </c>
      <c r="F269" s="47" t="s">
        <v>123</v>
      </c>
      <c r="G269" s="43" t="s">
        <v>124</v>
      </c>
      <c r="H269" s="46"/>
      <c r="I269" s="150" t="s">
        <v>439</v>
      </c>
      <c r="J269" s="51" t="s">
        <v>249</v>
      </c>
      <c r="K269" s="51">
        <v>263.612</v>
      </c>
      <c r="L269" s="46">
        <v>40</v>
      </c>
      <c r="M269" s="43" t="s">
        <v>437</v>
      </c>
      <c r="N269" s="47" t="s">
        <v>70</v>
      </c>
      <c r="O269" s="46">
        <v>2.01</v>
      </c>
      <c r="P269" s="143">
        <f t="shared" si="8"/>
        <v>0.05025</v>
      </c>
      <c r="Q269" s="47" t="s">
        <v>47</v>
      </c>
      <c r="R269" s="47"/>
      <c r="S269" s="85"/>
    </row>
    <row r="270" ht="42" spans="1:19">
      <c r="A270" s="46">
        <v>187</v>
      </c>
      <c r="B270" s="43" t="s">
        <v>271</v>
      </c>
      <c r="C270" s="47" t="s">
        <v>440</v>
      </c>
      <c r="D270" s="43" t="s">
        <v>246</v>
      </c>
      <c r="E270" s="43" t="s">
        <v>405</v>
      </c>
      <c r="F270" s="47" t="s">
        <v>155</v>
      </c>
      <c r="G270" s="43" t="s">
        <v>156</v>
      </c>
      <c r="H270" s="46"/>
      <c r="I270" s="150" t="s">
        <v>441</v>
      </c>
      <c r="J270" s="51" t="s">
        <v>249</v>
      </c>
      <c r="K270" s="51">
        <v>377.36</v>
      </c>
      <c r="L270" s="46">
        <v>50</v>
      </c>
      <c r="M270" s="43" t="s">
        <v>437</v>
      </c>
      <c r="N270" s="47" t="s">
        <v>70</v>
      </c>
      <c r="O270" s="46"/>
      <c r="P270" s="143">
        <f t="shared" si="8"/>
        <v>0</v>
      </c>
      <c r="Q270" s="47" t="s">
        <v>47</v>
      </c>
      <c r="R270" s="51"/>
      <c r="S270" s="85"/>
    </row>
    <row r="271" ht="42" spans="1:19">
      <c r="A271" s="46">
        <v>188</v>
      </c>
      <c r="B271" s="43" t="s">
        <v>271</v>
      </c>
      <c r="C271" s="43" t="s">
        <v>442</v>
      </c>
      <c r="D271" s="43" t="s">
        <v>246</v>
      </c>
      <c r="E271" s="43" t="s">
        <v>405</v>
      </c>
      <c r="F271" s="47" t="s">
        <v>406</v>
      </c>
      <c r="G271" s="43" t="s">
        <v>156</v>
      </c>
      <c r="H271" s="46"/>
      <c r="I271" s="150" t="s">
        <v>443</v>
      </c>
      <c r="J271" s="51" t="s">
        <v>249</v>
      </c>
      <c r="K271" s="51">
        <v>800</v>
      </c>
      <c r="L271" s="46">
        <v>80</v>
      </c>
      <c r="M271" s="43" t="s">
        <v>437</v>
      </c>
      <c r="N271" s="47" t="s">
        <v>70</v>
      </c>
      <c r="O271" s="46"/>
      <c r="P271" s="143">
        <f t="shared" si="8"/>
        <v>0</v>
      </c>
      <c r="Q271" s="47" t="s">
        <v>47</v>
      </c>
      <c r="R271" s="51"/>
      <c r="S271" s="84"/>
    </row>
    <row r="272" ht="42" spans="1:19">
      <c r="A272" s="46">
        <v>189</v>
      </c>
      <c r="B272" s="43" t="s">
        <v>271</v>
      </c>
      <c r="C272" s="43" t="s">
        <v>444</v>
      </c>
      <c r="D272" s="43" t="s">
        <v>246</v>
      </c>
      <c r="E272" s="43" t="s">
        <v>405</v>
      </c>
      <c r="F272" s="43" t="s">
        <v>406</v>
      </c>
      <c r="G272" s="43" t="s">
        <v>124</v>
      </c>
      <c r="H272" s="46"/>
      <c r="I272" s="150" t="s">
        <v>445</v>
      </c>
      <c r="J272" s="51" t="s">
        <v>249</v>
      </c>
      <c r="K272" s="51">
        <v>850</v>
      </c>
      <c r="L272" s="46">
        <v>30</v>
      </c>
      <c r="M272" s="43" t="s">
        <v>437</v>
      </c>
      <c r="N272" s="47" t="s">
        <v>70</v>
      </c>
      <c r="O272" s="46"/>
      <c r="P272" s="143">
        <f t="shared" si="8"/>
        <v>0</v>
      </c>
      <c r="Q272" s="47" t="s">
        <v>47</v>
      </c>
      <c r="R272" s="51"/>
      <c r="S272" s="84"/>
    </row>
    <row r="273" ht="42" spans="1:19">
      <c r="A273" s="46">
        <v>190</v>
      </c>
      <c r="B273" s="43" t="s">
        <v>271</v>
      </c>
      <c r="C273" s="43" t="s">
        <v>446</v>
      </c>
      <c r="D273" s="43" t="s">
        <v>246</v>
      </c>
      <c r="E273" s="43" t="s">
        <v>405</v>
      </c>
      <c r="F273" s="47" t="s">
        <v>78</v>
      </c>
      <c r="G273" s="43" t="s">
        <v>79</v>
      </c>
      <c r="H273" s="43" t="s">
        <v>447</v>
      </c>
      <c r="I273" s="150" t="s">
        <v>448</v>
      </c>
      <c r="J273" s="51" t="s">
        <v>30</v>
      </c>
      <c r="K273" s="51">
        <v>200</v>
      </c>
      <c r="L273" s="46">
        <v>84</v>
      </c>
      <c r="M273" s="43" t="s">
        <v>437</v>
      </c>
      <c r="N273" s="47" t="s">
        <v>70</v>
      </c>
      <c r="O273" s="46"/>
      <c r="P273" s="143">
        <f t="shared" si="8"/>
        <v>0</v>
      </c>
      <c r="Q273" s="47" t="s">
        <v>47</v>
      </c>
      <c r="R273" s="51"/>
      <c r="S273" s="84"/>
    </row>
    <row r="274" ht="42" spans="1:19">
      <c r="A274" s="46">
        <v>191</v>
      </c>
      <c r="B274" s="47" t="s">
        <v>271</v>
      </c>
      <c r="C274" s="47" t="s">
        <v>449</v>
      </c>
      <c r="D274" s="47" t="s">
        <v>246</v>
      </c>
      <c r="E274" s="47" t="s">
        <v>405</v>
      </c>
      <c r="F274" s="47" t="s">
        <v>67</v>
      </c>
      <c r="G274" s="47" t="s">
        <v>68</v>
      </c>
      <c r="H274" s="46"/>
      <c r="I274" s="150" t="s">
        <v>450</v>
      </c>
      <c r="J274" s="51" t="s">
        <v>30</v>
      </c>
      <c r="K274" s="51">
        <v>160</v>
      </c>
      <c r="L274" s="46">
        <v>58</v>
      </c>
      <c r="M274" s="47" t="s">
        <v>437</v>
      </c>
      <c r="N274" s="47" t="s">
        <v>70</v>
      </c>
      <c r="O274" s="46"/>
      <c r="P274" s="143">
        <f t="shared" si="8"/>
        <v>0</v>
      </c>
      <c r="Q274" s="47" t="s">
        <v>47</v>
      </c>
      <c r="R274" s="51"/>
      <c r="S274" s="84"/>
    </row>
    <row r="275" ht="42" spans="1:19">
      <c r="A275" s="46">
        <v>192</v>
      </c>
      <c r="B275" s="43" t="s">
        <v>271</v>
      </c>
      <c r="C275" s="43" t="s">
        <v>451</v>
      </c>
      <c r="D275" s="43" t="s">
        <v>27</v>
      </c>
      <c r="E275" s="43" t="s">
        <v>405</v>
      </c>
      <c r="F275" s="43" t="s">
        <v>406</v>
      </c>
      <c r="G275" s="43" t="s">
        <v>94</v>
      </c>
      <c r="H275" s="43" t="s">
        <v>452</v>
      </c>
      <c r="I275" s="150" t="s">
        <v>453</v>
      </c>
      <c r="J275" s="46" t="s">
        <v>30</v>
      </c>
      <c r="K275" s="46">
        <v>1120</v>
      </c>
      <c r="L275" s="46">
        <v>200</v>
      </c>
      <c r="M275" s="47" t="s">
        <v>437</v>
      </c>
      <c r="N275" s="47" t="s">
        <v>70</v>
      </c>
      <c r="O275" s="46">
        <v>168.85</v>
      </c>
      <c r="P275" s="143">
        <f t="shared" si="8"/>
        <v>0.84425</v>
      </c>
      <c r="Q275" s="47" t="s">
        <v>33</v>
      </c>
      <c r="R275" s="51"/>
      <c r="S275" s="75" t="s">
        <v>34</v>
      </c>
    </row>
    <row r="276" ht="81" spans="1:19">
      <c r="A276" s="46">
        <v>193</v>
      </c>
      <c r="B276" s="43" t="s">
        <v>271</v>
      </c>
      <c r="C276" s="43" t="s">
        <v>454</v>
      </c>
      <c r="D276" s="43" t="s">
        <v>27</v>
      </c>
      <c r="E276" s="43" t="s">
        <v>405</v>
      </c>
      <c r="F276" s="47" t="s">
        <v>84</v>
      </c>
      <c r="G276" s="43" t="s">
        <v>85</v>
      </c>
      <c r="H276" s="43" t="s">
        <v>455</v>
      </c>
      <c r="I276" s="150" t="s">
        <v>456</v>
      </c>
      <c r="J276" s="46" t="s">
        <v>30</v>
      </c>
      <c r="K276" s="46">
        <v>24.14</v>
      </c>
      <c r="L276" s="46">
        <v>14</v>
      </c>
      <c r="M276" s="47" t="s">
        <v>437</v>
      </c>
      <c r="N276" s="47" t="s">
        <v>70</v>
      </c>
      <c r="O276" s="46">
        <v>10</v>
      </c>
      <c r="P276" s="143">
        <f t="shared" si="8"/>
        <v>0.714285714285714</v>
      </c>
      <c r="Q276" s="47" t="s">
        <v>47</v>
      </c>
      <c r="R276" s="51"/>
      <c r="S276" s="91"/>
    </row>
    <row r="277" ht="42" spans="1:19">
      <c r="A277" s="46">
        <v>194</v>
      </c>
      <c r="B277" s="43" t="s">
        <v>271</v>
      </c>
      <c r="C277" s="47" t="s">
        <v>457</v>
      </c>
      <c r="D277" s="43" t="s">
        <v>66</v>
      </c>
      <c r="E277" s="43" t="s">
        <v>405</v>
      </c>
      <c r="F277" s="43" t="s">
        <v>405</v>
      </c>
      <c r="G277" s="43" t="s">
        <v>140</v>
      </c>
      <c r="H277" s="43"/>
      <c r="I277" s="150" t="s">
        <v>458</v>
      </c>
      <c r="J277" s="46"/>
      <c r="K277" s="157">
        <v>3636.497891</v>
      </c>
      <c r="L277" s="157">
        <v>100</v>
      </c>
      <c r="M277" s="47" t="s">
        <v>437</v>
      </c>
      <c r="N277" s="47" t="s">
        <v>70</v>
      </c>
      <c r="O277" s="46">
        <v>10</v>
      </c>
      <c r="P277" s="143">
        <f t="shared" si="8"/>
        <v>0.1</v>
      </c>
      <c r="Q277" s="47" t="s">
        <v>47</v>
      </c>
      <c r="R277" s="51"/>
      <c r="S277" s="52"/>
    </row>
    <row r="278" ht="42" spans="1:19">
      <c r="A278" s="46">
        <v>195</v>
      </c>
      <c r="B278" s="43" t="s">
        <v>271</v>
      </c>
      <c r="C278" s="47" t="s">
        <v>459</v>
      </c>
      <c r="D278" s="43" t="s">
        <v>66</v>
      </c>
      <c r="E278" s="43" t="s">
        <v>405</v>
      </c>
      <c r="F278" s="43" t="s">
        <v>405</v>
      </c>
      <c r="G278" s="43" t="s">
        <v>140</v>
      </c>
      <c r="H278" s="43"/>
      <c r="I278" s="150" t="s">
        <v>460</v>
      </c>
      <c r="J278" s="46"/>
      <c r="K278" s="157">
        <v>4355.582911</v>
      </c>
      <c r="L278" s="157">
        <v>223</v>
      </c>
      <c r="M278" s="47" t="s">
        <v>437</v>
      </c>
      <c r="N278" s="47" t="s">
        <v>70</v>
      </c>
      <c r="O278" s="46">
        <v>94.4</v>
      </c>
      <c r="P278" s="143">
        <f t="shared" si="8"/>
        <v>0.423318385650224</v>
      </c>
      <c r="Q278" s="47" t="s">
        <v>47</v>
      </c>
      <c r="R278" s="51"/>
      <c r="S278" s="52"/>
    </row>
    <row r="279" ht="42" spans="1:19">
      <c r="A279" s="46">
        <v>196</v>
      </c>
      <c r="B279" s="43" t="s">
        <v>271</v>
      </c>
      <c r="C279" s="47" t="s">
        <v>461</v>
      </c>
      <c r="D279" s="43" t="s">
        <v>27</v>
      </c>
      <c r="E279" s="43" t="s">
        <v>405</v>
      </c>
      <c r="F279" s="47" t="s">
        <v>406</v>
      </c>
      <c r="G279" s="43"/>
      <c r="H279" s="43"/>
      <c r="I279" s="150" t="s">
        <v>462</v>
      </c>
      <c r="J279" s="46"/>
      <c r="K279" s="157">
        <v>84.9567</v>
      </c>
      <c r="L279" s="157">
        <v>19.5</v>
      </c>
      <c r="M279" s="47" t="s">
        <v>437</v>
      </c>
      <c r="N279" s="47" t="s">
        <v>70</v>
      </c>
      <c r="O279" s="46"/>
      <c r="P279" s="143">
        <f t="shared" si="8"/>
        <v>0</v>
      </c>
      <c r="Q279" s="47" t="s">
        <v>33</v>
      </c>
      <c r="R279" s="51"/>
      <c r="S279" s="75" t="s">
        <v>34</v>
      </c>
    </row>
    <row r="280" ht="42" spans="1:19">
      <c r="A280" s="46">
        <v>197</v>
      </c>
      <c r="B280" s="43" t="s">
        <v>271</v>
      </c>
      <c r="C280" s="47" t="s">
        <v>463</v>
      </c>
      <c r="D280" s="43" t="s">
        <v>66</v>
      </c>
      <c r="E280" s="43" t="s">
        <v>405</v>
      </c>
      <c r="F280" s="43" t="s">
        <v>406</v>
      </c>
      <c r="G280" s="43" t="s">
        <v>133</v>
      </c>
      <c r="H280" s="43"/>
      <c r="I280" s="150" t="s">
        <v>464</v>
      </c>
      <c r="J280" s="46"/>
      <c r="K280" s="157">
        <v>2760</v>
      </c>
      <c r="L280" s="158">
        <v>31.459</v>
      </c>
      <c r="M280" s="47" t="s">
        <v>437</v>
      </c>
      <c r="N280" s="47" t="s">
        <v>70</v>
      </c>
      <c r="O280" s="46"/>
      <c r="P280" s="143">
        <f t="shared" si="8"/>
        <v>0</v>
      </c>
      <c r="Q280" s="47" t="s">
        <v>33</v>
      </c>
      <c r="R280" s="51"/>
      <c r="S280" s="75" t="s">
        <v>34</v>
      </c>
    </row>
    <row r="281" ht="42" spans="1:19">
      <c r="A281" s="46">
        <v>198</v>
      </c>
      <c r="B281" s="43" t="s">
        <v>271</v>
      </c>
      <c r="C281" s="47" t="s">
        <v>465</v>
      </c>
      <c r="D281" s="43" t="s">
        <v>27</v>
      </c>
      <c r="E281" s="43" t="s">
        <v>405</v>
      </c>
      <c r="F281" s="47" t="s">
        <v>148</v>
      </c>
      <c r="G281" s="43" t="s">
        <v>149</v>
      </c>
      <c r="H281" s="43"/>
      <c r="I281" s="150" t="s">
        <v>466</v>
      </c>
      <c r="J281" s="46"/>
      <c r="K281" s="157">
        <v>203.231</v>
      </c>
      <c r="L281" s="157">
        <v>140</v>
      </c>
      <c r="M281" s="47" t="s">
        <v>437</v>
      </c>
      <c r="N281" s="47" t="s">
        <v>70</v>
      </c>
      <c r="O281" s="46">
        <v>98.965</v>
      </c>
      <c r="P281" s="143">
        <f t="shared" si="8"/>
        <v>0.706892857142857</v>
      </c>
      <c r="Q281" s="47" t="s">
        <v>33</v>
      </c>
      <c r="R281" s="51"/>
      <c r="S281" s="75" t="s">
        <v>34</v>
      </c>
    </row>
    <row r="282" ht="42" spans="1:19">
      <c r="A282" s="46">
        <v>199</v>
      </c>
      <c r="B282" s="43" t="s">
        <v>271</v>
      </c>
      <c r="C282" s="47" t="s">
        <v>467</v>
      </c>
      <c r="D282" s="43" t="s">
        <v>27</v>
      </c>
      <c r="E282" s="43" t="s">
        <v>405</v>
      </c>
      <c r="F282" s="47" t="s">
        <v>108</v>
      </c>
      <c r="G282" s="43" t="s">
        <v>109</v>
      </c>
      <c r="H282" s="43"/>
      <c r="I282" s="150" t="s">
        <v>468</v>
      </c>
      <c r="J282" s="46"/>
      <c r="K282" s="157">
        <v>360.67</v>
      </c>
      <c r="L282" s="157">
        <v>110</v>
      </c>
      <c r="M282" s="47" t="s">
        <v>437</v>
      </c>
      <c r="N282" s="47" t="s">
        <v>70</v>
      </c>
      <c r="O282" s="46"/>
      <c r="P282" s="143">
        <f t="shared" si="8"/>
        <v>0</v>
      </c>
      <c r="Q282" s="47" t="s">
        <v>47</v>
      </c>
      <c r="R282" s="51"/>
      <c r="S282" s="52"/>
    </row>
    <row r="283" ht="54" spans="1:19">
      <c r="A283" s="46">
        <v>200</v>
      </c>
      <c r="B283" s="43" t="s">
        <v>271</v>
      </c>
      <c r="C283" s="47" t="s">
        <v>469</v>
      </c>
      <c r="D283" s="43" t="s">
        <v>66</v>
      </c>
      <c r="E283" s="43" t="s">
        <v>405</v>
      </c>
      <c r="F283" s="47" t="s">
        <v>81</v>
      </c>
      <c r="G283" s="43" t="s">
        <v>82</v>
      </c>
      <c r="H283" s="43"/>
      <c r="I283" s="150" t="s">
        <v>470</v>
      </c>
      <c r="J283" s="46"/>
      <c r="K283" s="157">
        <v>99.3881</v>
      </c>
      <c r="L283" s="157">
        <v>70</v>
      </c>
      <c r="M283" s="47" t="s">
        <v>437</v>
      </c>
      <c r="N283" s="47" t="s">
        <v>70</v>
      </c>
      <c r="O283" s="46"/>
      <c r="P283" s="143">
        <f t="shared" si="8"/>
        <v>0</v>
      </c>
      <c r="Q283" s="47" t="s">
        <v>47</v>
      </c>
      <c r="R283" s="51"/>
      <c r="S283" s="91"/>
    </row>
    <row r="284" ht="40.5" spans="1:19">
      <c r="A284" s="46">
        <v>201</v>
      </c>
      <c r="B284" s="47" t="s">
        <v>271</v>
      </c>
      <c r="C284" s="46" t="s">
        <v>471</v>
      </c>
      <c r="D284" s="43" t="s">
        <v>27</v>
      </c>
      <c r="E284" s="43" t="s">
        <v>405</v>
      </c>
      <c r="F284" s="47" t="s">
        <v>93</v>
      </c>
      <c r="G284" s="43" t="s">
        <v>94</v>
      </c>
      <c r="H284" s="43" t="s">
        <v>472</v>
      </c>
      <c r="I284" s="120" t="s">
        <v>473</v>
      </c>
      <c r="J284" s="46" t="s">
        <v>30</v>
      </c>
      <c r="K284" s="46">
        <v>100</v>
      </c>
      <c r="L284" s="46">
        <v>100</v>
      </c>
      <c r="M284" s="47" t="s">
        <v>385</v>
      </c>
      <c r="N284" s="47" t="s">
        <v>32</v>
      </c>
      <c r="O284" s="46">
        <v>65.73648</v>
      </c>
      <c r="P284" s="143">
        <f t="shared" si="8"/>
        <v>0.6573648</v>
      </c>
      <c r="Q284" s="47" t="s">
        <v>47</v>
      </c>
      <c r="R284" s="47"/>
      <c r="S284" s="91"/>
    </row>
    <row r="285" ht="40.5" spans="1:19">
      <c r="A285" s="46">
        <v>202</v>
      </c>
      <c r="B285" s="43" t="s">
        <v>25</v>
      </c>
      <c r="C285" s="43" t="s">
        <v>474</v>
      </c>
      <c r="D285" s="43" t="s">
        <v>27</v>
      </c>
      <c r="E285" s="43" t="s">
        <v>405</v>
      </c>
      <c r="F285" s="43" t="s">
        <v>93</v>
      </c>
      <c r="G285" s="43" t="s">
        <v>94</v>
      </c>
      <c r="H285" s="46"/>
      <c r="I285" s="43" t="s">
        <v>475</v>
      </c>
      <c r="J285" s="46" t="s">
        <v>249</v>
      </c>
      <c r="K285" s="51">
        <v>37.863145</v>
      </c>
      <c r="L285" s="51">
        <v>37.863145</v>
      </c>
      <c r="M285" s="43" t="s">
        <v>63</v>
      </c>
      <c r="N285" s="43" t="s">
        <v>32</v>
      </c>
      <c r="O285" s="46">
        <v>36.683212</v>
      </c>
      <c r="P285" s="143">
        <f t="shared" si="8"/>
        <v>0.968836899311983</v>
      </c>
      <c r="Q285" s="47" t="s">
        <v>47</v>
      </c>
      <c r="R285" s="47"/>
      <c r="S285" s="110"/>
    </row>
    <row r="286" ht="40.5" spans="1:19">
      <c r="A286" s="46">
        <v>203</v>
      </c>
      <c r="B286" s="43" t="s">
        <v>25</v>
      </c>
      <c r="C286" s="46" t="s">
        <v>476</v>
      </c>
      <c r="D286" s="43" t="s">
        <v>27</v>
      </c>
      <c r="E286" s="43" t="s">
        <v>405</v>
      </c>
      <c r="F286" s="43" t="s">
        <v>81</v>
      </c>
      <c r="G286" s="43" t="s">
        <v>82</v>
      </c>
      <c r="H286" s="46"/>
      <c r="I286" s="43" t="s">
        <v>477</v>
      </c>
      <c r="J286" s="46" t="s">
        <v>249</v>
      </c>
      <c r="K286" s="51">
        <v>11</v>
      </c>
      <c r="L286" s="51">
        <v>11</v>
      </c>
      <c r="M286" s="43" t="s">
        <v>63</v>
      </c>
      <c r="N286" s="43" t="s">
        <v>32</v>
      </c>
      <c r="O286" s="51">
        <v>11</v>
      </c>
      <c r="P286" s="143">
        <f t="shared" si="8"/>
        <v>1</v>
      </c>
      <c r="Q286" s="47" t="s">
        <v>47</v>
      </c>
      <c r="R286" s="51"/>
      <c r="S286" s="110"/>
    </row>
    <row r="287" ht="40.5" spans="1:19">
      <c r="A287" s="46">
        <v>204</v>
      </c>
      <c r="B287" s="43" t="s">
        <v>25</v>
      </c>
      <c r="C287" s="43" t="s">
        <v>478</v>
      </c>
      <c r="D287" s="43" t="s">
        <v>27</v>
      </c>
      <c r="E287" s="43" t="s">
        <v>405</v>
      </c>
      <c r="F287" s="43" t="s">
        <v>148</v>
      </c>
      <c r="G287" s="43" t="s">
        <v>149</v>
      </c>
      <c r="H287" s="46"/>
      <c r="I287" s="43" t="s">
        <v>479</v>
      </c>
      <c r="J287" s="46" t="s">
        <v>249</v>
      </c>
      <c r="K287" s="51">
        <v>11.8694</v>
      </c>
      <c r="L287" s="51">
        <v>11.8694</v>
      </c>
      <c r="M287" s="43" t="s">
        <v>63</v>
      </c>
      <c r="N287" s="43" t="s">
        <v>32</v>
      </c>
      <c r="O287" s="51">
        <v>11.8694</v>
      </c>
      <c r="P287" s="143">
        <f t="shared" si="8"/>
        <v>1</v>
      </c>
      <c r="Q287" s="47" t="s">
        <v>47</v>
      </c>
      <c r="R287" s="46"/>
      <c r="S287" s="109"/>
    </row>
    <row r="288" ht="42" spans="1:19">
      <c r="A288" s="92">
        <v>205</v>
      </c>
      <c r="B288" s="93" t="s">
        <v>25</v>
      </c>
      <c r="C288" s="92" t="s">
        <v>480</v>
      </c>
      <c r="D288" s="93" t="s">
        <v>246</v>
      </c>
      <c r="E288" s="93" t="s">
        <v>481</v>
      </c>
      <c r="F288" s="93" t="s">
        <v>75</v>
      </c>
      <c r="G288" s="93" t="s">
        <v>76</v>
      </c>
      <c r="H288" s="92"/>
      <c r="I288" s="93" t="s">
        <v>482</v>
      </c>
      <c r="J288" s="92" t="s">
        <v>249</v>
      </c>
      <c r="K288" s="92">
        <v>390</v>
      </c>
      <c r="L288" s="46">
        <v>50</v>
      </c>
      <c r="M288" s="43" t="s">
        <v>31</v>
      </c>
      <c r="N288" s="43" t="s">
        <v>32</v>
      </c>
      <c r="O288" s="46">
        <v>50</v>
      </c>
      <c r="P288" s="143">
        <f t="shared" si="8"/>
        <v>1</v>
      </c>
      <c r="Q288" s="93" t="s">
        <v>33</v>
      </c>
      <c r="R288" s="92"/>
      <c r="S288" s="117" t="s">
        <v>34</v>
      </c>
    </row>
    <row r="289" ht="40.5" spans="1:19">
      <c r="A289" s="58"/>
      <c r="B289" s="58"/>
      <c r="C289" s="58"/>
      <c r="D289" s="58"/>
      <c r="E289" s="58"/>
      <c r="F289" s="58"/>
      <c r="G289" s="58"/>
      <c r="H289" s="58"/>
      <c r="I289" s="58"/>
      <c r="J289" s="58"/>
      <c r="K289" s="58"/>
      <c r="L289" s="46">
        <v>58.68</v>
      </c>
      <c r="M289" s="43" t="s">
        <v>483</v>
      </c>
      <c r="N289" s="43" t="s">
        <v>70</v>
      </c>
      <c r="O289" s="46"/>
      <c r="P289" s="143">
        <f t="shared" si="8"/>
        <v>0</v>
      </c>
      <c r="Q289" s="58"/>
      <c r="R289" s="58"/>
      <c r="S289" s="117" t="s">
        <v>34</v>
      </c>
    </row>
    <row r="290" ht="42" spans="1:19">
      <c r="A290" s="46">
        <v>206</v>
      </c>
      <c r="B290" s="47" t="s">
        <v>25</v>
      </c>
      <c r="C290" s="46" t="s">
        <v>484</v>
      </c>
      <c r="D290" s="43" t="s">
        <v>246</v>
      </c>
      <c r="E290" s="43" t="s">
        <v>481</v>
      </c>
      <c r="F290" s="47" t="s">
        <v>117</v>
      </c>
      <c r="G290" s="43" t="s">
        <v>118</v>
      </c>
      <c r="H290" s="46"/>
      <c r="I290" s="120" t="s">
        <v>485</v>
      </c>
      <c r="J290" s="46" t="s">
        <v>249</v>
      </c>
      <c r="K290" s="46">
        <v>95</v>
      </c>
      <c r="L290" s="46">
        <v>95</v>
      </c>
      <c r="M290" s="43" t="s">
        <v>31</v>
      </c>
      <c r="N290" s="43" t="s">
        <v>32</v>
      </c>
      <c r="O290" s="46">
        <v>76</v>
      </c>
      <c r="P290" s="143">
        <f t="shared" si="8"/>
        <v>0.8</v>
      </c>
      <c r="Q290" s="47" t="s">
        <v>33</v>
      </c>
      <c r="R290" s="51"/>
      <c r="S290" s="117" t="s">
        <v>34</v>
      </c>
    </row>
    <row r="291" ht="42" spans="1:19">
      <c r="A291" s="46">
        <v>207</v>
      </c>
      <c r="B291" s="47" t="s">
        <v>25</v>
      </c>
      <c r="C291" s="46" t="s">
        <v>486</v>
      </c>
      <c r="D291" s="43" t="s">
        <v>246</v>
      </c>
      <c r="E291" s="43" t="s">
        <v>481</v>
      </c>
      <c r="F291" s="43" t="s">
        <v>481</v>
      </c>
      <c r="G291" s="43" t="s">
        <v>487</v>
      </c>
      <c r="H291" s="46"/>
      <c r="I291" s="120" t="s">
        <v>488</v>
      </c>
      <c r="J291" s="46" t="s">
        <v>249</v>
      </c>
      <c r="K291" s="46">
        <v>180</v>
      </c>
      <c r="L291" s="46">
        <v>80</v>
      </c>
      <c r="M291" s="43" t="s">
        <v>31</v>
      </c>
      <c r="N291" s="43" t="s">
        <v>32</v>
      </c>
      <c r="O291" s="46">
        <v>64.061134</v>
      </c>
      <c r="P291" s="143">
        <f t="shared" si="8"/>
        <v>0.800764175</v>
      </c>
      <c r="Q291" s="47" t="s">
        <v>47</v>
      </c>
      <c r="R291" s="51"/>
      <c r="S291" s="84"/>
    </row>
    <row r="292" ht="42" spans="1:19">
      <c r="A292" s="92">
        <v>208</v>
      </c>
      <c r="B292" s="93" t="s">
        <v>25</v>
      </c>
      <c r="C292" s="92" t="s">
        <v>489</v>
      </c>
      <c r="D292" s="93" t="s">
        <v>246</v>
      </c>
      <c r="E292" s="93" t="s">
        <v>481</v>
      </c>
      <c r="F292" s="93" t="s">
        <v>481</v>
      </c>
      <c r="G292" s="93" t="s">
        <v>346</v>
      </c>
      <c r="H292" s="92"/>
      <c r="I292" s="93" t="s">
        <v>490</v>
      </c>
      <c r="J292" s="92" t="s">
        <v>249</v>
      </c>
      <c r="K292" s="92">
        <v>325</v>
      </c>
      <c r="L292" s="46">
        <v>51.46</v>
      </c>
      <c r="M292" s="43" t="s">
        <v>31</v>
      </c>
      <c r="N292" s="43" t="s">
        <v>32</v>
      </c>
      <c r="O292" s="51">
        <v>51.46</v>
      </c>
      <c r="P292" s="143">
        <f t="shared" si="8"/>
        <v>1</v>
      </c>
      <c r="Q292" s="93" t="s">
        <v>47</v>
      </c>
      <c r="R292" s="92"/>
      <c r="S292" s="84"/>
    </row>
    <row r="293" ht="40.5" spans="1:19">
      <c r="A293" s="58"/>
      <c r="B293" s="58"/>
      <c r="C293" s="58"/>
      <c r="D293" s="58"/>
      <c r="E293" s="58"/>
      <c r="F293" s="58"/>
      <c r="G293" s="58"/>
      <c r="H293" s="58"/>
      <c r="I293" s="58"/>
      <c r="J293" s="58"/>
      <c r="K293" s="58"/>
      <c r="L293" s="46">
        <v>132.1027</v>
      </c>
      <c r="M293" s="43" t="s">
        <v>483</v>
      </c>
      <c r="N293" s="43" t="s">
        <v>70</v>
      </c>
      <c r="O293" s="51"/>
      <c r="P293" s="143">
        <f t="shared" si="8"/>
        <v>0</v>
      </c>
      <c r="Q293" s="58"/>
      <c r="R293" s="58"/>
      <c r="S293" s="84"/>
    </row>
    <row r="294" ht="42" spans="1:19">
      <c r="A294" s="46">
        <v>209</v>
      </c>
      <c r="B294" s="43" t="s">
        <v>25</v>
      </c>
      <c r="C294" s="46" t="s">
        <v>491</v>
      </c>
      <c r="D294" s="43" t="s">
        <v>246</v>
      </c>
      <c r="E294" s="43" t="s">
        <v>481</v>
      </c>
      <c r="F294" s="43" t="s">
        <v>481</v>
      </c>
      <c r="G294" s="43" t="s">
        <v>346</v>
      </c>
      <c r="H294" s="46"/>
      <c r="I294" s="43" t="s">
        <v>492</v>
      </c>
      <c r="J294" s="46" t="s">
        <v>249</v>
      </c>
      <c r="K294" s="46">
        <v>622</v>
      </c>
      <c r="L294" s="46">
        <v>35</v>
      </c>
      <c r="M294" s="43" t="s">
        <v>31</v>
      </c>
      <c r="N294" s="43" t="s">
        <v>32</v>
      </c>
      <c r="O294" s="46">
        <v>35</v>
      </c>
      <c r="P294" s="143">
        <f t="shared" si="8"/>
        <v>1</v>
      </c>
      <c r="Q294" s="43" t="s">
        <v>47</v>
      </c>
      <c r="R294" s="46"/>
      <c r="S294" s="84"/>
    </row>
    <row r="295" ht="42" spans="1:19">
      <c r="A295" s="46"/>
      <c r="B295" s="46"/>
      <c r="C295" s="46"/>
      <c r="D295" s="46"/>
      <c r="E295" s="46"/>
      <c r="F295" s="46"/>
      <c r="G295" s="46"/>
      <c r="H295" s="46"/>
      <c r="I295" s="46"/>
      <c r="J295" s="46"/>
      <c r="K295" s="46"/>
      <c r="L295" s="46">
        <v>54</v>
      </c>
      <c r="M295" s="43" t="s">
        <v>31</v>
      </c>
      <c r="N295" s="43" t="s">
        <v>32</v>
      </c>
      <c r="O295" s="46">
        <v>54</v>
      </c>
      <c r="P295" s="143">
        <f t="shared" si="8"/>
        <v>1</v>
      </c>
      <c r="Q295" s="46"/>
      <c r="R295" s="46"/>
      <c r="S295" s="84"/>
    </row>
    <row r="296" ht="43.5" spans="1:19">
      <c r="A296" s="46"/>
      <c r="B296" s="46"/>
      <c r="C296" s="46"/>
      <c r="D296" s="46"/>
      <c r="E296" s="46"/>
      <c r="F296" s="46"/>
      <c r="G296" s="46"/>
      <c r="H296" s="46"/>
      <c r="I296" s="46"/>
      <c r="J296" s="46"/>
      <c r="K296" s="46"/>
      <c r="L296" s="46">
        <v>61.5627</v>
      </c>
      <c r="M296" s="43" t="s">
        <v>493</v>
      </c>
      <c r="N296" s="47" t="s">
        <v>70</v>
      </c>
      <c r="O296" s="46"/>
      <c r="P296" s="143">
        <f t="shared" si="8"/>
        <v>0</v>
      </c>
      <c r="Q296" s="46"/>
      <c r="R296" s="46"/>
      <c r="S296" s="84"/>
    </row>
    <row r="297" ht="40.5" spans="1:19">
      <c r="A297" s="46"/>
      <c r="B297" s="46"/>
      <c r="C297" s="46"/>
      <c r="D297" s="46"/>
      <c r="E297" s="46"/>
      <c r="F297" s="46"/>
      <c r="G297" s="46"/>
      <c r="H297" s="46"/>
      <c r="I297" s="46"/>
      <c r="J297" s="46"/>
      <c r="K297" s="46"/>
      <c r="L297" s="46">
        <v>257</v>
      </c>
      <c r="M297" s="43" t="s">
        <v>494</v>
      </c>
      <c r="N297" s="47" t="s">
        <v>70</v>
      </c>
      <c r="O297" s="46"/>
      <c r="P297" s="143">
        <f t="shared" si="8"/>
        <v>0</v>
      </c>
      <c r="Q297" s="46"/>
      <c r="R297" s="46"/>
      <c r="S297" s="84"/>
    </row>
    <row r="298" ht="40.5" spans="1:19">
      <c r="A298" s="46"/>
      <c r="B298" s="46"/>
      <c r="C298" s="46"/>
      <c r="D298" s="46"/>
      <c r="E298" s="46"/>
      <c r="F298" s="46"/>
      <c r="G298" s="46"/>
      <c r="H298" s="46"/>
      <c r="I298" s="46"/>
      <c r="J298" s="46"/>
      <c r="K298" s="46"/>
      <c r="L298" s="46">
        <v>73</v>
      </c>
      <c r="M298" s="43" t="s">
        <v>495</v>
      </c>
      <c r="N298" s="47" t="s">
        <v>70</v>
      </c>
      <c r="O298" s="46"/>
      <c r="P298" s="143">
        <f t="shared" si="8"/>
        <v>0</v>
      </c>
      <c r="Q298" s="46"/>
      <c r="R298" s="46"/>
      <c r="S298" s="84"/>
    </row>
    <row r="299" ht="42" spans="1:19">
      <c r="A299" s="92">
        <v>210</v>
      </c>
      <c r="B299" s="93" t="s">
        <v>25</v>
      </c>
      <c r="C299" s="92" t="s">
        <v>496</v>
      </c>
      <c r="D299" s="93" t="s">
        <v>66</v>
      </c>
      <c r="E299" s="93" t="s">
        <v>481</v>
      </c>
      <c r="F299" s="93" t="s">
        <v>93</v>
      </c>
      <c r="G299" s="93" t="s">
        <v>94</v>
      </c>
      <c r="H299" s="92"/>
      <c r="I299" s="93" t="s">
        <v>497</v>
      </c>
      <c r="J299" s="92" t="s">
        <v>249</v>
      </c>
      <c r="K299" s="92">
        <v>199</v>
      </c>
      <c r="L299" s="46">
        <v>32.96</v>
      </c>
      <c r="M299" s="43" t="s">
        <v>31</v>
      </c>
      <c r="N299" s="43" t="s">
        <v>32</v>
      </c>
      <c r="O299" s="46">
        <v>32.96</v>
      </c>
      <c r="P299" s="143">
        <f t="shared" si="8"/>
        <v>1</v>
      </c>
      <c r="Q299" s="93" t="s">
        <v>33</v>
      </c>
      <c r="R299" s="94"/>
      <c r="S299" s="117" t="s">
        <v>34</v>
      </c>
    </row>
    <row r="300" ht="40.5" spans="1:19">
      <c r="A300" s="58"/>
      <c r="B300" s="58"/>
      <c r="C300" s="58"/>
      <c r="D300" s="58"/>
      <c r="E300" s="58"/>
      <c r="F300" s="58"/>
      <c r="G300" s="58"/>
      <c r="H300" s="58"/>
      <c r="I300" s="58"/>
      <c r="J300" s="58"/>
      <c r="K300" s="58"/>
      <c r="L300" s="46">
        <v>66.04</v>
      </c>
      <c r="M300" s="43" t="s">
        <v>483</v>
      </c>
      <c r="N300" s="43" t="s">
        <v>70</v>
      </c>
      <c r="O300" s="46"/>
      <c r="P300" s="143">
        <f t="shared" si="8"/>
        <v>0</v>
      </c>
      <c r="Q300" s="58"/>
      <c r="R300" s="58"/>
      <c r="S300" s="117" t="s">
        <v>34</v>
      </c>
    </row>
    <row r="301" ht="42" spans="1:19">
      <c r="A301" s="46">
        <v>211</v>
      </c>
      <c r="B301" s="43" t="s">
        <v>25</v>
      </c>
      <c r="C301" s="46" t="s">
        <v>498</v>
      </c>
      <c r="D301" s="43" t="s">
        <v>246</v>
      </c>
      <c r="E301" s="43" t="s">
        <v>481</v>
      </c>
      <c r="F301" s="47" t="s">
        <v>84</v>
      </c>
      <c r="G301" s="43" t="s">
        <v>85</v>
      </c>
      <c r="H301" s="46"/>
      <c r="I301" s="120" t="s">
        <v>499</v>
      </c>
      <c r="J301" s="46" t="s">
        <v>500</v>
      </c>
      <c r="K301" s="46">
        <v>50</v>
      </c>
      <c r="L301" s="46">
        <v>40</v>
      </c>
      <c r="M301" s="43" t="s">
        <v>31</v>
      </c>
      <c r="N301" s="43" t="s">
        <v>32</v>
      </c>
      <c r="O301" s="51">
        <v>40</v>
      </c>
      <c r="P301" s="143">
        <f t="shared" si="8"/>
        <v>1</v>
      </c>
      <c r="Q301" s="47" t="s">
        <v>47</v>
      </c>
      <c r="R301" s="51"/>
      <c r="S301" s="85"/>
    </row>
    <row r="302" ht="42" spans="1:19">
      <c r="A302" s="46">
        <v>212</v>
      </c>
      <c r="B302" s="43" t="s">
        <v>286</v>
      </c>
      <c r="C302" s="46" t="s">
        <v>501</v>
      </c>
      <c r="D302" s="43" t="s">
        <v>246</v>
      </c>
      <c r="E302" s="43" t="s">
        <v>481</v>
      </c>
      <c r="F302" s="43" t="s">
        <v>481</v>
      </c>
      <c r="G302" s="43" t="s">
        <v>346</v>
      </c>
      <c r="H302" s="46"/>
      <c r="I302" s="43" t="s">
        <v>502</v>
      </c>
      <c r="J302" s="46" t="s">
        <v>500</v>
      </c>
      <c r="K302" s="46">
        <v>9000</v>
      </c>
      <c r="L302" s="46">
        <f>52.96+283.45</f>
        <v>336.41</v>
      </c>
      <c r="M302" s="43" t="s">
        <v>31</v>
      </c>
      <c r="N302" s="43" t="s">
        <v>32</v>
      </c>
      <c r="O302" s="46">
        <v>336.41</v>
      </c>
      <c r="P302" s="143">
        <f t="shared" si="8"/>
        <v>1</v>
      </c>
      <c r="Q302" s="43" t="s">
        <v>33</v>
      </c>
      <c r="R302" s="46"/>
      <c r="S302" s="117" t="s">
        <v>34</v>
      </c>
    </row>
    <row r="303" ht="42" spans="1:19">
      <c r="A303" s="46"/>
      <c r="B303" s="46"/>
      <c r="C303" s="46"/>
      <c r="D303" s="46"/>
      <c r="E303" s="46"/>
      <c r="F303" s="46"/>
      <c r="G303" s="46"/>
      <c r="H303" s="46"/>
      <c r="I303" s="46"/>
      <c r="J303" s="46"/>
      <c r="K303" s="46"/>
      <c r="L303" s="46">
        <v>600</v>
      </c>
      <c r="M303" s="43" t="s">
        <v>46</v>
      </c>
      <c r="N303" s="43" t="s">
        <v>32</v>
      </c>
      <c r="O303" s="46">
        <v>600</v>
      </c>
      <c r="P303" s="143">
        <f t="shared" si="8"/>
        <v>1</v>
      </c>
      <c r="Q303" s="46"/>
      <c r="R303" s="46"/>
      <c r="S303" s="117" t="s">
        <v>34</v>
      </c>
    </row>
    <row r="304" ht="40.5" spans="1:19">
      <c r="A304" s="46"/>
      <c r="B304" s="46"/>
      <c r="C304" s="46"/>
      <c r="D304" s="46"/>
      <c r="E304" s="46"/>
      <c r="F304" s="46"/>
      <c r="G304" s="46"/>
      <c r="H304" s="46"/>
      <c r="I304" s="46"/>
      <c r="J304" s="46"/>
      <c r="K304" s="46"/>
      <c r="L304" s="46">
        <v>0.5473</v>
      </c>
      <c r="M304" s="43" t="s">
        <v>483</v>
      </c>
      <c r="N304" s="43" t="s">
        <v>70</v>
      </c>
      <c r="O304" s="46">
        <v>0.5473</v>
      </c>
      <c r="P304" s="143">
        <f t="shared" si="8"/>
        <v>1</v>
      </c>
      <c r="Q304" s="46"/>
      <c r="R304" s="46"/>
      <c r="S304" s="117" t="s">
        <v>34</v>
      </c>
    </row>
    <row r="305" ht="40.5" spans="1:19">
      <c r="A305" s="46"/>
      <c r="B305" s="46"/>
      <c r="C305" s="46"/>
      <c r="D305" s="46"/>
      <c r="E305" s="46"/>
      <c r="F305" s="46"/>
      <c r="G305" s="46"/>
      <c r="H305" s="46"/>
      <c r="I305" s="46"/>
      <c r="J305" s="46"/>
      <c r="K305" s="46"/>
      <c r="L305" s="46">
        <v>21.81</v>
      </c>
      <c r="M305" s="43" t="s">
        <v>41</v>
      </c>
      <c r="N305" s="43" t="s">
        <v>32</v>
      </c>
      <c r="O305" s="46">
        <v>21.81</v>
      </c>
      <c r="P305" s="143">
        <f t="shared" si="8"/>
        <v>1</v>
      </c>
      <c r="Q305" s="46"/>
      <c r="R305" s="46"/>
      <c r="S305" s="117" t="s">
        <v>34</v>
      </c>
    </row>
    <row r="306" ht="40.5" spans="1:19">
      <c r="A306" s="46"/>
      <c r="B306" s="46"/>
      <c r="C306" s="46"/>
      <c r="D306" s="46"/>
      <c r="E306" s="46"/>
      <c r="F306" s="46"/>
      <c r="G306" s="46"/>
      <c r="H306" s="46"/>
      <c r="I306" s="46"/>
      <c r="J306" s="46"/>
      <c r="K306" s="46"/>
      <c r="L306" s="46">
        <v>1966</v>
      </c>
      <c r="M306" s="43" t="s">
        <v>389</v>
      </c>
      <c r="N306" s="47" t="s">
        <v>70</v>
      </c>
      <c r="O306" s="46">
        <v>1019.545553</v>
      </c>
      <c r="P306" s="143">
        <f t="shared" si="8"/>
        <v>0.518588785859613</v>
      </c>
      <c r="Q306" s="46"/>
      <c r="R306" s="46"/>
      <c r="S306" s="117" t="s">
        <v>34</v>
      </c>
    </row>
    <row r="307" ht="43.5" spans="1:19">
      <c r="A307" s="46"/>
      <c r="B307" s="46"/>
      <c r="C307" s="46"/>
      <c r="D307" s="46"/>
      <c r="E307" s="46"/>
      <c r="F307" s="46"/>
      <c r="G307" s="46"/>
      <c r="H307" s="46"/>
      <c r="I307" s="46"/>
      <c r="J307" s="46"/>
      <c r="K307" s="46"/>
      <c r="L307" s="46">
        <f>53.54+100.4427</f>
        <v>153.9827</v>
      </c>
      <c r="M307" s="43" t="s">
        <v>493</v>
      </c>
      <c r="N307" s="47" t="s">
        <v>70</v>
      </c>
      <c r="O307" s="46">
        <v>153.9827</v>
      </c>
      <c r="P307" s="143">
        <f t="shared" si="8"/>
        <v>1</v>
      </c>
      <c r="Q307" s="46"/>
      <c r="R307" s="46"/>
      <c r="S307" s="117" t="s">
        <v>34</v>
      </c>
    </row>
    <row r="308" ht="42" spans="1:19">
      <c r="A308" s="46">
        <v>213</v>
      </c>
      <c r="B308" s="47" t="s">
        <v>25</v>
      </c>
      <c r="C308" s="46" t="s">
        <v>503</v>
      </c>
      <c r="D308" s="47" t="s">
        <v>27</v>
      </c>
      <c r="E308" s="47" t="s">
        <v>481</v>
      </c>
      <c r="F308" s="47" t="s">
        <v>67</v>
      </c>
      <c r="G308" s="47" t="s">
        <v>68</v>
      </c>
      <c r="H308" s="46"/>
      <c r="I308" s="150" t="s">
        <v>504</v>
      </c>
      <c r="J308" s="46" t="s">
        <v>500</v>
      </c>
      <c r="K308" s="46">
        <v>156</v>
      </c>
      <c r="L308" s="46">
        <v>75</v>
      </c>
      <c r="M308" s="47" t="s">
        <v>31</v>
      </c>
      <c r="N308" s="47" t="s">
        <v>32</v>
      </c>
      <c r="O308" s="51">
        <v>14.782</v>
      </c>
      <c r="P308" s="143">
        <f t="shared" si="8"/>
        <v>0.197093333333333</v>
      </c>
      <c r="Q308" s="47" t="s">
        <v>33</v>
      </c>
      <c r="R308" s="51"/>
      <c r="S308" s="117" t="s">
        <v>34</v>
      </c>
    </row>
    <row r="309" ht="42" spans="1:19">
      <c r="A309" s="46">
        <v>214</v>
      </c>
      <c r="B309" s="47" t="s">
        <v>25</v>
      </c>
      <c r="C309" s="46" t="s">
        <v>505</v>
      </c>
      <c r="D309" s="47" t="s">
        <v>66</v>
      </c>
      <c r="E309" s="47" t="s">
        <v>481</v>
      </c>
      <c r="F309" s="47" t="s">
        <v>67</v>
      </c>
      <c r="G309" s="47" t="s">
        <v>68</v>
      </c>
      <c r="H309" s="46"/>
      <c r="I309" s="150" t="s">
        <v>506</v>
      </c>
      <c r="J309" s="46" t="s">
        <v>30</v>
      </c>
      <c r="K309" s="46">
        <v>100</v>
      </c>
      <c r="L309" s="46">
        <v>50</v>
      </c>
      <c r="M309" s="47" t="s">
        <v>31</v>
      </c>
      <c r="N309" s="47" t="s">
        <v>32</v>
      </c>
      <c r="O309" s="46">
        <v>18.89</v>
      </c>
      <c r="P309" s="143">
        <f t="shared" si="8"/>
        <v>0.3778</v>
      </c>
      <c r="Q309" s="47" t="s">
        <v>33</v>
      </c>
      <c r="R309" s="51"/>
      <c r="S309" s="117" t="s">
        <v>34</v>
      </c>
    </row>
    <row r="310" ht="42" spans="1:19">
      <c r="A310" s="46"/>
      <c r="B310" s="46"/>
      <c r="C310" s="46"/>
      <c r="D310" s="46"/>
      <c r="E310" s="46"/>
      <c r="F310" s="51"/>
      <c r="G310" s="46"/>
      <c r="H310" s="46"/>
      <c r="I310" s="144"/>
      <c r="J310" s="46"/>
      <c r="K310" s="46"/>
      <c r="L310" s="46">
        <v>50</v>
      </c>
      <c r="M310" s="47" t="s">
        <v>31</v>
      </c>
      <c r="N310" s="47" t="s">
        <v>32</v>
      </c>
      <c r="O310" s="46">
        <v>50</v>
      </c>
      <c r="P310" s="143">
        <f t="shared" si="8"/>
        <v>1</v>
      </c>
      <c r="Q310" s="51"/>
      <c r="R310" s="51"/>
      <c r="S310" s="117" t="s">
        <v>34</v>
      </c>
    </row>
    <row r="311" ht="42" spans="1:19">
      <c r="A311" s="92">
        <v>217</v>
      </c>
      <c r="B311" s="47" t="s">
        <v>25</v>
      </c>
      <c r="C311" s="51" t="s">
        <v>507</v>
      </c>
      <c r="D311" s="47" t="s">
        <v>27</v>
      </c>
      <c r="E311" s="47" t="s">
        <v>481</v>
      </c>
      <c r="F311" s="47" t="s">
        <v>67</v>
      </c>
      <c r="G311" s="47" t="s">
        <v>68</v>
      </c>
      <c r="H311" s="46"/>
      <c r="I311" s="150" t="s">
        <v>508</v>
      </c>
      <c r="J311" s="46" t="s">
        <v>30</v>
      </c>
      <c r="K311" s="46">
        <v>768</v>
      </c>
      <c r="L311" s="46">
        <v>100</v>
      </c>
      <c r="M311" s="47" t="s">
        <v>31</v>
      </c>
      <c r="N311" s="47" t="s">
        <v>32</v>
      </c>
      <c r="O311" s="46">
        <v>100</v>
      </c>
      <c r="P311" s="143">
        <f t="shared" si="8"/>
        <v>1</v>
      </c>
      <c r="Q311" s="47" t="s">
        <v>47</v>
      </c>
      <c r="R311" s="51"/>
      <c r="S311" s="84"/>
    </row>
    <row r="312" ht="42" spans="1:19">
      <c r="A312" s="58"/>
      <c r="B312" s="46"/>
      <c r="C312" s="51"/>
      <c r="D312" s="46"/>
      <c r="E312" s="46"/>
      <c r="F312" s="51"/>
      <c r="G312" s="46"/>
      <c r="H312" s="46"/>
      <c r="I312" s="144"/>
      <c r="J312" s="46"/>
      <c r="K312" s="46"/>
      <c r="L312" s="46">
        <v>75</v>
      </c>
      <c r="M312" s="47" t="s">
        <v>31</v>
      </c>
      <c r="N312" s="47" t="s">
        <v>32</v>
      </c>
      <c r="O312" s="51">
        <v>64.19249</v>
      </c>
      <c r="P312" s="143">
        <f t="shared" si="8"/>
        <v>0.855899866666667</v>
      </c>
      <c r="Q312" s="51"/>
      <c r="R312" s="51"/>
      <c r="S312" s="84"/>
    </row>
    <row r="313" ht="73.5" spans="1:19">
      <c r="A313" s="46">
        <v>218</v>
      </c>
      <c r="B313" s="47" t="s">
        <v>25</v>
      </c>
      <c r="C313" s="51" t="s">
        <v>509</v>
      </c>
      <c r="D313" s="47" t="s">
        <v>27</v>
      </c>
      <c r="E313" s="47" t="s">
        <v>481</v>
      </c>
      <c r="F313" s="47" t="s">
        <v>67</v>
      </c>
      <c r="G313" s="47" t="s">
        <v>68</v>
      </c>
      <c r="H313" s="46"/>
      <c r="I313" s="47" t="s">
        <v>510</v>
      </c>
      <c r="J313" s="46" t="s">
        <v>30</v>
      </c>
      <c r="K313" s="46">
        <v>666.4</v>
      </c>
      <c r="L313" s="46">
        <v>98</v>
      </c>
      <c r="M313" s="47" t="s">
        <v>31</v>
      </c>
      <c r="N313" s="47" t="s">
        <v>32</v>
      </c>
      <c r="O313" s="51">
        <v>85.48</v>
      </c>
      <c r="P313" s="143">
        <f t="shared" si="8"/>
        <v>0.872244897959184</v>
      </c>
      <c r="Q313" s="47" t="s">
        <v>47</v>
      </c>
      <c r="R313" s="51"/>
      <c r="S313" s="84"/>
    </row>
    <row r="314" ht="72" spans="1:19">
      <c r="A314" s="46">
        <v>219</v>
      </c>
      <c r="B314" s="47" t="s">
        <v>25</v>
      </c>
      <c r="C314" s="46" t="s">
        <v>511</v>
      </c>
      <c r="D314" s="47" t="s">
        <v>66</v>
      </c>
      <c r="E314" s="47" t="s">
        <v>481</v>
      </c>
      <c r="F314" s="47" t="s">
        <v>67</v>
      </c>
      <c r="G314" s="47" t="s">
        <v>68</v>
      </c>
      <c r="H314" s="46"/>
      <c r="I314" s="150" t="s">
        <v>512</v>
      </c>
      <c r="J314" s="46" t="s">
        <v>500</v>
      </c>
      <c r="K314" s="46">
        <v>184.5</v>
      </c>
      <c r="L314" s="46">
        <v>89</v>
      </c>
      <c r="M314" s="47" t="s">
        <v>31</v>
      </c>
      <c r="N314" s="47" t="s">
        <v>32</v>
      </c>
      <c r="O314" s="46">
        <v>89</v>
      </c>
      <c r="P314" s="143">
        <f t="shared" si="8"/>
        <v>1</v>
      </c>
      <c r="Q314" s="47" t="s">
        <v>33</v>
      </c>
      <c r="R314" s="51"/>
      <c r="S314" s="117" t="s">
        <v>34</v>
      </c>
    </row>
    <row r="315" ht="45" spans="1:19">
      <c r="A315" s="46">
        <v>220</v>
      </c>
      <c r="B315" s="47" t="s">
        <v>25</v>
      </c>
      <c r="C315" s="46" t="s">
        <v>513</v>
      </c>
      <c r="D315" s="47" t="s">
        <v>66</v>
      </c>
      <c r="E315" s="47" t="s">
        <v>481</v>
      </c>
      <c r="F315" s="47" t="s">
        <v>67</v>
      </c>
      <c r="G315" s="47" t="s">
        <v>68</v>
      </c>
      <c r="H315" s="46"/>
      <c r="I315" s="150" t="s">
        <v>514</v>
      </c>
      <c r="J315" s="46" t="s">
        <v>500</v>
      </c>
      <c r="K315" s="46">
        <v>92.5</v>
      </c>
      <c r="L315" s="51">
        <v>42.5</v>
      </c>
      <c r="M315" s="47" t="s">
        <v>31</v>
      </c>
      <c r="N315" s="47" t="s">
        <v>32</v>
      </c>
      <c r="O315" s="46">
        <v>42.5</v>
      </c>
      <c r="P315" s="143">
        <f t="shared" si="8"/>
        <v>1</v>
      </c>
      <c r="Q315" s="47" t="s">
        <v>33</v>
      </c>
      <c r="R315" s="51"/>
      <c r="S315" s="117" t="s">
        <v>34</v>
      </c>
    </row>
    <row r="316" ht="45" spans="1:19">
      <c r="A316" s="46">
        <v>221</v>
      </c>
      <c r="B316" s="47" t="s">
        <v>25</v>
      </c>
      <c r="C316" s="46" t="s">
        <v>515</v>
      </c>
      <c r="D316" s="47" t="s">
        <v>66</v>
      </c>
      <c r="E316" s="47" t="s">
        <v>481</v>
      </c>
      <c r="F316" s="47" t="s">
        <v>67</v>
      </c>
      <c r="G316" s="47" t="s">
        <v>68</v>
      </c>
      <c r="H316" s="46"/>
      <c r="I316" s="150" t="s">
        <v>516</v>
      </c>
      <c r="J316" s="46" t="s">
        <v>30</v>
      </c>
      <c r="K316" s="46">
        <v>35</v>
      </c>
      <c r="L316" s="46">
        <v>20</v>
      </c>
      <c r="M316" s="47" t="s">
        <v>31</v>
      </c>
      <c r="N316" s="47" t="s">
        <v>32</v>
      </c>
      <c r="O316" s="46">
        <v>10</v>
      </c>
      <c r="P316" s="143">
        <f t="shared" si="8"/>
        <v>0.5</v>
      </c>
      <c r="Q316" s="47" t="s">
        <v>33</v>
      </c>
      <c r="R316" s="51"/>
      <c r="S316" s="117" t="s">
        <v>34</v>
      </c>
    </row>
    <row r="317" ht="57" spans="1:19">
      <c r="A317" s="46">
        <v>222</v>
      </c>
      <c r="B317" s="43" t="s">
        <v>25</v>
      </c>
      <c r="C317" s="46" t="s">
        <v>517</v>
      </c>
      <c r="D317" s="43" t="s">
        <v>27</v>
      </c>
      <c r="E317" s="43" t="s">
        <v>481</v>
      </c>
      <c r="F317" s="43" t="s">
        <v>481</v>
      </c>
      <c r="G317" s="43" t="s">
        <v>94</v>
      </c>
      <c r="H317" s="46"/>
      <c r="I317" s="120" t="s">
        <v>518</v>
      </c>
      <c r="J317" s="46" t="s">
        <v>30</v>
      </c>
      <c r="K317" s="46">
        <v>36</v>
      </c>
      <c r="L317" s="46">
        <v>33</v>
      </c>
      <c r="M317" s="43" t="s">
        <v>31</v>
      </c>
      <c r="N317" s="43" t="s">
        <v>32</v>
      </c>
      <c r="O317" s="46">
        <v>24</v>
      </c>
      <c r="P317" s="143">
        <f t="shared" si="8"/>
        <v>0.727272727272727</v>
      </c>
      <c r="Q317" s="47" t="s">
        <v>33</v>
      </c>
      <c r="R317" s="51"/>
      <c r="S317" s="117" t="s">
        <v>34</v>
      </c>
    </row>
    <row r="318" ht="42" spans="1:19">
      <c r="A318" s="92">
        <v>223</v>
      </c>
      <c r="B318" s="93" t="s">
        <v>25</v>
      </c>
      <c r="C318" s="92" t="s">
        <v>519</v>
      </c>
      <c r="D318" s="93" t="s">
        <v>27</v>
      </c>
      <c r="E318" s="93" t="s">
        <v>481</v>
      </c>
      <c r="F318" s="93" t="s">
        <v>93</v>
      </c>
      <c r="G318" s="93" t="s">
        <v>94</v>
      </c>
      <c r="H318" s="92"/>
      <c r="I318" s="93" t="s">
        <v>520</v>
      </c>
      <c r="J318" s="92" t="s">
        <v>30</v>
      </c>
      <c r="K318" s="92">
        <v>49</v>
      </c>
      <c r="L318" s="46">
        <v>45</v>
      </c>
      <c r="M318" s="43" t="s">
        <v>31</v>
      </c>
      <c r="N318" s="43" t="s">
        <v>32</v>
      </c>
      <c r="O318" s="46">
        <v>45</v>
      </c>
      <c r="P318" s="143">
        <f t="shared" si="8"/>
        <v>1</v>
      </c>
      <c r="Q318" s="97" t="s">
        <v>47</v>
      </c>
      <c r="R318" s="94"/>
      <c r="S318" s="85"/>
    </row>
    <row r="319" ht="40.5" spans="1:19">
      <c r="A319" s="58"/>
      <c r="B319" s="58"/>
      <c r="C319" s="58"/>
      <c r="D319" s="58"/>
      <c r="E319" s="58"/>
      <c r="F319" s="58"/>
      <c r="G319" s="58"/>
      <c r="H319" s="58"/>
      <c r="I319" s="58"/>
      <c r="J319" s="58"/>
      <c r="K319" s="58"/>
      <c r="L319" s="46">
        <v>4</v>
      </c>
      <c r="M319" s="43" t="s">
        <v>521</v>
      </c>
      <c r="N319" s="43" t="s">
        <v>70</v>
      </c>
      <c r="O319" s="46"/>
      <c r="P319" s="143">
        <f t="shared" si="8"/>
        <v>0</v>
      </c>
      <c r="Q319" s="71"/>
      <c r="R319" s="71"/>
      <c r="S319" s="85"/>
    </row>
    <row r="320" ht="42" spans="1:19">
      <c r="A320" s="46">
        <v>224</v>
      </c>
      <c r="B320" s="43" t="s">
        <v>25</v>
      </c>
      <c r="C320" s="46" t="s">
        <v>522</v>
      </c>
      <c r="D320" s="43" t="s">
        <v>27</v>
      </c>
      <c r="E320" s="43" t="s">
        <v>481</v>
      </c>
      <c r="F320" s="47" t="s">
        <v>93</v>
      </c>
      <c r="G320" s="43" t="s">
        <v>94</v>
      </c>
      <c r="H320" s="46"/>
      <c r="I320" s="120" t="s">
        <v>523</v>
      </c>
      <c r="J320" s="46" t="s">
        <v>30</v>
      </c>
      <c r="K320" s="46">
        <v>50</v>
      </c>
      <c r="L320" s="46">
        <v>40</v>
      </c>
      <c r="M320" s="43" t="s">
        <v>31</v>
      </c>
      <c r="N320" s="43" t="s">
        <v>32</v>
      </c>
      <c r="O320" s="46">
        <v>27.1346</v>
      </c>
      <c r="P320" s="143">
        <f t="shared" si="8"/>
        <v>0.678365</v>
      </c>
      <c r="Q320" s="47" t="s">
        <v>47</v>
      </c>
      <c r="R320" s="51"/>
      <c r="S320" s="117"/>
    </row>
    <row r="321" ht="42" spans="1:19">
      <c r="A321" s="46">
        <v>225</v>
      </c>
      <c r="B321" s="43" t="s">
        <v>25</v>
      </c>
      <c r="C321" s="46" t="s">
        <v>524</v>
      </c>
      <c r="D321" s="43" t="s">
        <v>27</v>
      </c>
      <c r="E321" s="43" t="s">
        <v>481</v>
      </c>
      <c r="F321" s="43" t="s">
        <v>481</v>
      </c>
      <c r="G321" s="43" t="s">
        <v>94</v>
      </c>
      <c r="H321" s="46"/>
      <c r="I321" s="120" t="s">
        <v>525</v>
      </c>
      <c r="J321" s="46" t="s">
        <v>500</v>
      </c>
      <c r="K321" s="46">
        <v>50</v>
      </c>
      <c r="L321" s="46">
        <v>20</v>
      </c>
      <c r="M321" s="43" t="s">
        <v>31</v>
      </c>
      <c r="N321" s="43" t="s">
        <v>32</v>
      </c>
      <c r="O321" s="46">
        <v>17</v>
      </c>
      <c r="P321" s="143">
        <f t="shared" si="8"/>
        <v>0.85</v>
      </c>
      <c r="Q321" s="47" t="s">
        <v>47</v>
      </c>
      <c r="R321" s="47"/>
      <c r="S321" s="85"/>
    </row>
    <row r="322" ht="42" spans="1:19">
      <c r="A322" s="92">
        <v>226</v>
      </c>
      <c r="B322" s="43" t="s">
        <v>25</v>
      </c>
      <c r="C322" s="46" t="s">
        <v>526</v>
      </c>
      <c r="D322" s="43" t="s">
        <v>27</v>
      </c>
      <c r="E322" s="43" t="s">
        <v>481</v>
      </c>
      <c r="F322" s="43" t="s">
        <v>117</v>
      </c>
      <c r="G322" s="43" t="s">
        <v>118</v>
      </c>
      <c r="H322" s="46"/>
      <c r="I322" s="43" t="s">
        <v>527</v>
      </c>
      <c r="J322" s="46" t="s">
        <v>500</v>
      </c>
      <c r="K322" s="46">
        <v>2000</v>
      </c>
      <c r="L322" s="46">
        <v>600</v>
      </c>
      <c r="M322" s="43" t="s">
        <v>31</v>
      </c>
      <c r="N322" s="43" t="s">
        <v>32</v>
      </c>
      <c r="O322" s="46">
        <v>600</v>
      </c>
      <c r="P322" s="143">
        <f t="shared" si="8"/>
        <v>1</v>
      </c>
      <c r="Q322" s="47" t="s">
        <v>33</v>
      </c>
      <c r="R322" s="43"/>
      <c r="S322" s="117" t="s">
        <v>34</v>
      </c>
    </row>
    <row r="323" ht="40.5" spans="1:19">
      <c r="A323" s="72"/>
      <c r="B323" s="43"/>
      <c r="C323" s="46"/>
      <c r="D323" s="43"/>
      <c r="E323" s="43"/>
      <c r="F323" s="43"/>
      <c r="G323" s="43"/>
      <c r="H323" s="46"/>
      <c r="I323" s="43"/>
      <c r="J323" s="46"/>
      <c r="K323" s="46"/>
      <c r="L323" s="46">
        <v>60</v>
      </c>
      <c r="M323" s="43" t="s">
        <v>483</v>
      </c>
      <c r="N323" s="43" t="s">
        <v>70</v>
      </c>
      <c r="O323" s="46">
        <v>60</v>
      </c>
      <c r="P323" s="143">
        <f t="shared" si="8"/>
        <v>1</v>
      </c>
      <c r="Q323" s="47"/>
      <c r="R323" s="46"/>
      <c r="S323" s="117" t="s">
        <v>34</v>
      </c>
    </row>
    <row r="324" ht="40.5" spans="1:19">
      <c r="A324" s="72"/>
      <c r="B324" s="43"/>
      <c r="C324" s="46"/>
      <c r="D324" s="43"/>
      <c r="E324" s="43"/>
      <c r="F324" s="43"/>
      <c r="G324" s="43"/>
      <c r="H324" s="46"/>
      <c r="I324" s="43"/>
      <c r="J324" s="46"/>
      <c r="K324" s="46"/>
      <c r="L324" s="46">
        <v>22</v>
      </c>
      <c r="M324" s="43" t="s">
        <v>494</v>
      </c>
      <c r="N324" s="43" t="s">
        <v>70</v>
      </c>
      <c r="O324" s="46">
        <v>22</v>
      </c>
      <c r="P324" s="143">
        <f t="shared" si="8"/>
        <v>1</v>
      </c>
      <c r="Q324" s="47"/>
      <c r="R324" s="46"/>
      <c r="S324" s="117" t="s">
        <v>34</v>
      </c>
    </row>
    <row r="325" ht="43.5" spans="1:19">
      <c r="A325" s="58"/>
      <c r="B325" s="46"/>
      <c r="C325" s="46"/>
      <c r="D325" s="46"/>
      <c r="E325" s="46"/>
      <c r="F325" s="46"/>
      <c r="G325" s="46"/>
      <c r="H325" s="46"/>
      <c r="I325" s="46"/>
      <c r="J325" s="46"/>
      <c r="K325" s="46"/>
      <c r="L325" s="46">
        <v>218</v>
      </c>
      <c r="M325" s="43" t="s">
        <v>493</v>
      </c>
      <c r="N325" s="47" t="s">
        <v>70</v>
      </c>
      <c r="O325" s="46">
        <v>218</v>
      </c>
      <c r="P325" s="143">
        <f t="shared" ref="P325:P388" si="9">O325/L325</f>
        <v>1</v>
      </c>
      <c r="Q325" s="46"/>
      <c r="R325" s="46"/>
      <c r="S325" s="117" t="s">
        <v>34</v>
      </c>
    </row>
    <row r="326" ht="42" spans="1:19">
      <c r="A326" s="46">
        <v>227</v>
      </c>
      <c r="B326" s="43" t="s">
        <v>25</v>
      </c>
      <c r="C326" s="46" t="s">
        <v>528</v>
      </c>
      <c r="D326" s="43" t="s">
        <v>27</v>
      </c>
      <c r="E326" s="43" t="s">
        <v>481</v>
      </c>
      <c r="F326" s="43" t="s">
        <v>111</v>
      </c>
      <c r="G326" s="43" t="s">
        <v>112</v>
      </c>
      <c r="H326" s="46"/>
      <c r="I326" s="43" t="s">
        <v>529</v>
      </c>
      <c r="J326" s="46" t="s">
        <v>500</v>
      </c>
      <c r="K326" s="46">
        <v>95</v>
      </c>
      <c r="L326" s="46">
        <v>74</v>
      </c>
      <c r="M326" s="43" t="s">
        <v>31</v>
      </c>
      <c r="N326" s="43" t="s">
        <v>32</v>
      </c>
      <c r="O326" s="51">
        <v>69.9323</v>
      </c>
      <c r="P326" s="143">
        <f t="shared" si="9"/>
        <v>0.945031081081081</v>
      </c>
      <c r="Q326" s="43" t="s">
        <v>33</v>
      </c>
      <c r="R326" s="46"/>
      <c r="S326" s="117" t="s">
        <v>34</v>
      </c>
    </row>
    <row r="327" ht="43.5" spans="1:19">
      <c r="A327" s="46"/>
      <c r="B327" s="46"/>
      <c r="C327" s="46"/>
      <c r="D327" s="46"/>
      <c r="E327" s="46"/>
      <c r="F327" s="46"/>
      <c r="G327" s="46"/>
      <c r="H327" s="46"/>
      <c r="I327" s="46"/>
      <c r="J327" s="46"/>
      <c r="K327" s="46"/>
      <c r="L327" s="46">
        <v>0.0346</v>
      </c>
      <c r="M327" s="43" t="s">
        <v>493</v>
      </c>
      <c r="N327" s="47" t="s">
        <v>70</v>
      </c>
      <c r="O327" s="46"/>
      <c r="P327" s="143">
        <f t="shared" si="9"/>
        <v>0</v>
      </c>
      <c r="Q327" s="46"/>
      <c r="R327" s="46"/>
      <c r="S327" s="117" t="s">
        <v>34</v>
      </c>
    </row>
    <row r="328" ht="42" spans="1:19">
      <c r="A328" s="46">
        <v>228</v>
      </c>
      <c r="B328" s="43" t="s">
        <v>25</v>
      </c>
      <c r="C328" s="46" t="s">
        <v>530</v>
      </c>
      <c r="D328" s="43" t="s">
        <v>27</v>
      </c>
      <c r="E328" s="43" t="s">
        <v>481</v>
      </c>
      <c r="F328" s="43" t="s">
        <v>105</v>
      </c>
      <c r="G328" s="43" t="s">
        <v>106</v>
      </c>
      <c r="H328" s="46"/>
      <c r="I328" s="43" t="s">
        <v>531</v>
      </c>
      <c r="J328" s="46" t="s">
        <v>500</v>
      </c>
      <c r="K328" s="46">
        <v>80</v>
      </c>
      <c r="L328" s="46">
        <v>41</v>
      </c>
      <c r="M328" s="43" t="s">
        <v>31</v>
      </c>
      <c r="N328" s="43" t="s">
        <v>32</v>
      </c>
      <c r="O328" s="51">
        <v>40.3</v>
      </c>
      <c r="P328" s="143">
        <f t="shared" si="9"/>
        <v>0.982926829268293</v>
      </c>
      <c r="Q328" s="160" t="s">
        <v>33</v>
      </c>
      <c r="R328" s="57"/>
      <c r="S328" s="117" t="s">
        <v>34</v>
      </c>
    </row>
    <row r="329" ht="42" spans="1:19">
      <c r="A329" s="46"/>
      <c r="B329" s="46"/>
      <c r="C329" s="46"/>
      <c r="D329" s="46"/>
      <c r="E329" s="46"/>
      <c r="F329" s="46"/>
      <c r="G329" s="46"/>
      <c r="H329" s="46"/>
      <c r="I329" s="46"/>
      <c r="J329" s="46"/>
      <c r="K329" s="46"/>
      <c r="L329" s="46">
        <v>7.58</v>
      </c>
      <c r="M329" s="43" t="s">
        <v>31</v>
      </c>
      <c r="N329" s="43" t="s">
        <v>32</v>
      </c>
      <c r="O329" s="46"/>
      <c r="P329" s="143">
        <f t="shared" si="9"/>
        <v>0</v>
      </c>
      <c r="Q329" s="57"/>
      <c r="R329" s="57"/>
      <c r="S329" s="117" t="s">
        <v>34</v>
      </c>
    </row>
    <row r="330" ht="43.5" spans="1:19">
      <c r="A330" s="46"/>
      <c r="B330" s="46"/>
      <c r="C330" s="46"/>
      <c r="D330" s="46"/>
      <c r="E330" s="46"/>
      <c r="F330" s="46"/>
      <c r="G330" s="46"/>
      <c r="H330" s="46"/>
      <c r="I330" s="46"/>
      <c r="J330" s="46"/>
      <c r="K330" s="46"/>
      <c r="L330" s="46">
        <v>15.42</v>
      </c>
      <c r="M330" s="43" t="s">
        <v>493</v>
      </c>
      <c r="N330" s="47" t="s">
        <v>70</v>
      </c>
      <c r="O330" s="46"/>
      <c r="P330" s="143">
        <f t="shared" si="9"/>
        <v>0</v>
      </c>
      <c r="Q330" s="57"/>
      <c r="R330" s="57"/>
      <c r="S330" s="117" t="s">
        <v>34</v>
      </c>
    </row>
    <row r="331" ht="42" spans="1:19">
      <c r="A331" s="46">
        <v>229</v>
      </c>
      <c r="B331" s="43" t="s">
        <v>25</v>
      </c>
      <c r="C331" s="46" t="s">
        <v>532</v>
      </c>
      <c r="D331" s="43" t="s">
        <v>27</v>
      </c>
      <c r="E331" s="43" t="s">
        <v>481</v>
      </c>
      <c r="F331" s="47" t="s">
        <v>126</v>
      </c>
      <c r="G331" s="43" t="s">
        <v>127</v>
      </c>
      <c r="H331" s="46"/>
      <c r="I331" s="120" t="s">
        <v>533</v>
      </c>
      <c r="J331" s="46" t="s">
        <v>500</v>
      </c>
      <c r="K331" s="46">
        <v>104</v>
      </c>
      <c r="L331" s="46">
        <v>80</v>
      </c>
      <c r="M331" s="43" t="s">
        <v>31</v>
      </c>
      <c r="N331" s="43" t="s">
        <v>32</v>
      </c>
      <c r="O331" s="46">
        <v>73.914407</v>
      </c>
      <c r="P331" s="143">
        <f t="shared" si="9"/>
        <v>0.9239300875</v>
      </c>
      <c r="Q331" s="161" t="s">
        <v>33</v>
      </c>
      <c r="R331" s="51"/>
      <c r="S331" s="117" t="s">
        <v>34</v>
      </c>
    </row>
    <row r="332" ht="42" spans="1:19">
      <c r="A332" s="46">
        <v>230</v>
      </c>
      <c r="B332" s="43" t="s">
        <v>25</v>
      </c>
      <c r="C332" s="46" t="s">
        <v>534</v>
      </c>
      <c r="D332" s="43" t="s">
        <v>27</v>
      </c>
      <c r="E332" s="43" t="s">
        <v>481</v>
      </c>
      <c r="F332" s="43" t="s">
        <v>481</v>
      </c>
      <c r="G332" s="43" t="s">
        <v>346</v>
      </c>
      <c r="H332" s="46"/>
      <c r="I332" s="120" t="s">
        <v>535</v>
      </c>
      <c r="J332" s="46" t="s">
        <v>500</v>
      </c>
      <c r="K332" s="46">
        <v>320</v>
      </c>
      <c r="L332" s="46">
        <v>320</v>
      </c>
      <c r="M332" s="43" t="s">
        <v>31</v>
      </c>
      <c r="N332" s="43" t="s">
        <v>32</v>
      </c>
      <c r="O332" s="51">
        <v>320</v>
      </c>
      <c r="P332" s="143">
        <f t="shared" si="9"/>
        <v>1</v>
      </c>
      <c r="Q332" s="47" t="s">
        <v>33</v>
      </c>
      <c r="R332" s="51"/>
      <c r="S332" s="117" t="s">
        <v>34</v>
      </c>
    </row>
    <row r="333" ht="105" spans="1:19">
      <c r="A333" s="46">
        <v>231</v>
      </c>
      <c r="B333" s="43" t="s">
        <v>25</v>
      </c>
      <c r="C333" s="46" t="s">
        <v>536</v>
      </c>
      <c r="D333" s="43" t="s">
        <v>66</v>
      </c>
      <c r="E333" s="43" t="s">
        <v>481</v>
      </c>
      <c r="F333" s="47" t="s">
        <v>72</v>
      </c>
      <c r="G333" s="43" t="s">
        <v>73</v>
      </c>
      <c r="H333" s="46"/>
      <c r="I333" s="120" t="s">
        <v>537</v>
      </c>
      <c r="J333" s="46" t="s">
        <v>30</v>
      </c>
      <c r="K333" s="46">
        <v>120</v>
      </c>
      <c r="L333" s="46">
        <v>90</v>
      </c>
      <c r="M333" s="43" t="s">
        <v>31</v>
      </c>
      <c r="N333" s="43" t="s">
        <v>32</v>
      </c>
      <c r="O333" s="51">
        <v>90</v>
      </c>
      <c r="P333" s="143">
        <f t="shared" si="9"/>
        <v>1</v>
      </c>
      <c r="Q333" s="47" t="s">
        <v>33</v>
      </c>
      <c r="R333" s="51"/>
      <c r="S333" s="117" t="s">
        <v>34</v>
      </c>
    </row>
    <row r="334" ht="42" spans="1:19">
      <c r="A334" s="92">
        <v>232</v>
      </c>
      <c r="B334" s="43" t="s">
        <v>25</v>
      </c>
      <c r="C334" s="43" t="s">
        <v>538</v>
      </c>
      <c r="D334" s="43" t="s">
        <v>27</v>
      </c>
      <c r="E334" s="43" t="s">
        <v>481</v>
      </c>
      <c r="F334" s="43" t="s">
        <v>481</v>
      </c>
      <c r="G334" s="43" t="s">
        <v>146</v>
      </c>
      <c r="H334" s="46"/>
      <c r="I334" s="46" t="s">
        <v>539</v>
      </c>
      <c r="J334" s="46" t="s">
        <v>30</v>
      </c>
      <c r="K334" s="46">
        <v>37</v>
      </c>
      <c r="L334" s="46">
        <v>17</v>
      </c>
      <c r="M334" s="43" t="s">
        <v>31</v>
      </c>
      <c r="N334" s="43" t="s">
        <v>32</v>
      </c>
      <c r="O334" s="46">
        <v>17</v>
      </c>
      <c r="P334" s="143">
        <f t="shared" si="9"/>
        <v>1</v>
      </c>
      <c r="Q334" s="47" t="s">
        <v>33</v>
      </c>
      <c r="R334" s="47"/>
      <c r="S334" s="117" t="s">
        <v>34</v>
      </c>
    </row>
    <row r="335" ht="43.5" spans="1:19">
      <c r="A335" s="58"/>
      <c r="B335" s="46"/>
      <c r="C335" s="46"/>
      <c r="D335" s="46"/>
      <c r="E335" s="46"/>
      <c r="F335" s="46"/>
      <c r="G335" s="46"/>
      <c r="H335" s="46"/>
      <c r="I335" s="46"/>
      <c r="J335" s="46"/>
      <c r="K335" s="46"/>
      <c r="L335" s="46">
        <v>20</v>
      </c>
      <c r="M335" s="43" t="s">
        <v>493</v>
      </c>
      <c r="N335" s="47" t="s">
        <v>70</v>
      </c>
      <c r="O335" s="46">
        <v>13.8178</v>
      </c>
      <c r="P335" s="143">
        <f t="shared" si="9"/>
        <v>0.69089</v>
      </c>
      <c r="Q335" s="47" t="s">
        <v>33</v>
      </c>
      <c r="R335" s="47"/>
      <c r="S335" s="117" t="s">
        <v>34</v>
      </c>
    </row>
    <row r="336" ht="42" spans="1:19">
      <c r="A336" s="46">
        <v>233</v>
      </c>
      <c r="B336" s="43" t="s">
        <v>25</v>
      </c>
      <c r="C336" s="46" t="s">
        <v>540</v>
      </c>
      <c r="D336" s="43" t="s">
        <v>27</v>
      </c>
      <c r="E336" s="43" t="s">
        <v>481</v>
      </c>
      <c r="F336" s="43" t="s">
        <v>135</v>
      </c>
      <c r="G336" s="43" t="s">
        <v>136</v>
      </c>
      <c r="H336" s="43" t="s">
        <v>137</v>
      </c>
      <c r="I336" s="43" t="s">
        <v>541</v>
      </c>
      <c r="J336" s="46" t="s">
        <v>500</v>
      </c>
      <c r="K336" s="46">
        <v>98</v>
      </c>
      <c r="L336" s="46">
        <v>30</v>
      </c>
      <c r="M336" s="43" t="s">
        <v>31</v>
      </c>
      <c r="N336" s="43" t="s">
        <v>32</v>
      </c>
      <c r="O336" s="46">
        <v>30</v>
      </c>
      <c r="P336" s="143">
        <f t="shared" si="9"/>
        <v>1</v>
      </c>
      <c r="Q336" s="97" t="s">
        <v>33</v>
      </c>
      <c r="R336" s="51"/>
      <c r="S336" s="117" t="s">
        <v>34</v>
      </c>
    </row>
    <row r="337" ht="43.5" spans="1:19">
      <c r="A337" s="46"/>
      <c r="B337" s="46"/>
      <c r="C337" s="46"/>
      <c r="D337" s="46"/>
      <c r="E337" s="46"/>
      <c r="F337" s="46"/>
      <c r="G337" s="46"/>
      <c r="H337" s="46"/>
      <c r="I337" s="46"/>
      <c r="J337" s="46"/>
      <c r="K337" s="46"/>
      <c r="L337" s="46">
        <v>50</v>
      </c>
      <c r="M337" s="43" t="s">
        <v>493</v>
      </c>
      <c r="N337" s="47" t="s">
        <v>70</v>
      </c>
      <c r="O337" s="46">
        <v>50</v>
      </c>
      <c r="P337" s="143">
        <f t="shared" si="9"/>
        <v>1</v>
      </c>
      <c r="Q337" s="63"/>
      <c r="R337" s="51"/>
      <c r="S337" s="117" t="s">
        <v>34</v>
      </c>
    </row>
    <row r="338" ht="70.5" spans="1:19">
      <c r="A338" s="46">
        <v>234</v>
      </c>
      <c r="B338" s="43" t="s">
        <v>25</v>
      </c>
      <c r="C338" s="46" t="s">
        <v>542</v>
      </c>
      <c r="D338" s="43" t="s">
        <v>27</v>
      </c>
      <c r="E338" s="43" t="s">
        <v>481</v>
      </c>
      <c r="F338" s="43" t="s">
        <v>481</v>
      </c>
      <c r="G338" s="43" t="s">
        <v>346</v>
      </c>
      <c r="H338" s="46"/>
      <c r="I338" s="120" t="s">
        <v>543</v>
      </c>
      <c r="J338" s="46" t="s">
        <v>30</v>
      </c>
      <c r="K338" s="46">
        <v>150</v>
      </c>
      <c r="L338" s="46">
        <v>50</v>
      </c>
      <c r="M338" s="43" t="s">
        <v>31</v>
      </c>
      <c r="N338" s="43" t="s">
        <v>32</v>
      </c>
      <c r="O338" s="46"/>
      <c r="P338" s="143">
        <f t="shared" si="9"/>
        <v>0</v>
      </c>
      <c r="Q338" s="47" t="s">
        <v>33</v>
      </c>
      <c r="R338" s="47"/>
      <c r="S338" s="117" t="s">
        <v>34</v>
      </c>
    </row>
    <row r="339" ht="60" spans="1:19">
      <c r="A339" s="46">
        <v>235</v>
      </c>
      <c r="B339" s="43" t="s">
        <v>25</v>
      </c>
      <c r="C339" s="46" t="s">
        <v>544</v>
      </c>
      <c r="D339" s="43" t="s">
        <v>27</v>
      </c>
      <c r="E339" s="43" t="s">
        <v>481</v>
      </c>
      <c r="F339" s="47" t="s">
        <v>152</v>
      </c>
      <c r="G339" s="43" t="s">
        <v>153</v>
      </c>
      <c r="H339" s="46"/>
      <c r="I339" s="120" t="s">
        <v>545</v>
      </c>
      <c r="J339" s="46" t="s">
        <v>30</v>
      </c>
      <c r="K339" s="46">
        <v>30</v>
      </c>
      <c r="L339" s="46">
        <v>30</v>
      </c>
      <c r="M339" s="43" t="s">
        <v>31</v>
      </c>
      <c r="N339" s="43" t="s">
        <v>32</v>
      </c>
      <c r="O339" s="51">
        <v>29.922984</v>
      </c>
      <c r="P339" s="143">
        <f t="shared" si="9"/>
        <v>0.9974328</v>
      </c>
      <c r="Q339" s="47" t="s">
        <v>47</v>
      </c>
      <c r="R339" s="51"/>
      <c r="S339" s="85"/>
    </row>
    <row r="340" ht="42" spans="1:19">
      <c r="A340" s="46">
        <v>236</v>
      </c>
      <c r="B340" s="43" t="s">
        <v>25</v>
      </c>
      <c r="C340" s="43" t="s">
        <v>546</v>
      </c>
      <c r="D340" s="43" t="s">
        <v>27</v>
      </c>
      <c r="E340" s="43" t="s">
        <v>481</v>
      </c>
      <c r="F340" s="43" t="s">
        <v>114</v>
      </c>
      <c r="G340" s="43" t="s">
        <v>115</v>
      </c>
      <c r="H340" s="46"/>
      <c r="I340" s="120" t="s">
        <v>547</v>
      </c>
      <c r="J340" s="46" t="s">
        <v>500</v>
      </c>
      <c r="K340" s="46">
        <v>190</v>
      </c>
      <c r="L340" s="46">
        <v>73.54</v>
      </c>
      <c r="M340" s="43" t="s">
        <v>31</v>
      </c>
      <c r="N340" s="43" t="s">
        <v>32</v>
      </c>
      <c r="O340" s="51">
        <v>73.54</v>
      </c>
      <c r="P340" s="143">
        <f t="shared" si="9"/>
        <v>1</v>
      </c>
      <c r="Q340" s="47" t="s">
        <v>33</v>
      </c>
      <c r="R340" s="43"/>
      <c r="S340" s="117" t="s">
        <v>34</v>
      </c>
    </row>
    <row r="341" ht="42" spans="1:19">
      <c r="A341" s="46"/>
      <c r="B341" s="46"/>
      <c r="C341" s="46"/>
      <c r="D341" s="46"/>
      <c r="E341" s="46"/>
      <c r="F341" s="46"/>
      <c r="G341" s="46"/>
      <c r="H341" s="46"/>
      <c r="I341" s="144"/>
      <c r="J341" s="46"/>
      <c r="K341" s="46"/>
      <c r="L341" s="46">
        <v>26.46</v>
      </c>
      <c r="M341" s="43" t="s">
        <v>31</v>
      </c>
      <c r="N341" s="43" t="s">
        <v>32</v>
      </c>
      <c r="O341" s="51">
        <v>26.46</v>
      </c>
      <c r="P341" s="143">
        <f t="shared" si="9"/>
        <v>1</v>
      </c>
      <c r="Q341" s="46"/>
      <c r="R341" s="46"/>
      <c r="S341" s="117" t="s">
        <v>34</v>
      </c>
    </row>
    <row r="342" ht="42" spans="1:19">
      <c r="A342" s="46">
        <v>237</v>
      </c>
      <c r="B342" s="43" t="s">
        <v>25</v>
      </c>
      <c r="C342" s="46" t="s">
        <v>548</v>
      </c>
      <c r="D342" s="43" t="s">
        <v>27</v>
      </c>
      <c r="E342" s="43" t="s">
        <v>481</v>
      </c>
      <c r="F342" s="43" t="s">
        <v>117</v>
      </c>
      <c r="G342" s="43" t="s">
        <v>118</v>
      </c>
      <c r="H342" s="43" t="s">
        <v>549</v>
      </c>
      <c r="I342" s="120" t="s">
        <v>550</v>
      </c>
      <c r="J342" s="46" t="s">
        <v>500</v>
      </c>
      <c r="K342" s="46">
        <v>75</v>
      </c>
      <c r="L342" s="46">
        <v>30</v>
      </c>
      <c r="M342" s="43" t="s">
        <v>31</v>
      </c>
      <c r="N342" s="43" t="s">
        <v>32</v>
      </c>
      <c r="O342" s="51"/>
      <c r="P342" s="143">
        <f t="shared" si="9"/>
        <v>0</v>
      </c>
      <c r="Q342" s="43" t="s">
        <v>33</v>
      </c>
      <c r="R342" s="46"/>
      <c r="S342" s="117" t="s">
        <v>34</v>
      </c>
    </row>
    <row r="343" ht="42" spans="1:20">
      <c r="A343" s="46"/>
      <c r="B343" s="46"/>
      <c r="C343" s="46"/>
      <c r="D343" s="46"/>
      <c r="E343" s="46"/>
      <c r="F343" s="46"/>
      <c r="G343" s="46"/>
      <c r="H343" s="46"/>
      <c r="I343" s="144"/>
      <c r="J343" s="46"/>
      <c r="K343" s="46"/>
      <c r="L343" s="46">
        <v>30</v>
      </c>
      <c r="M343" s="43" t="s">
        <v>31</v>
      </c>
      <c r="N343" s="43" t="s">
        <v>32</v>
      </c>
      <c r="O343" s="51">
        <v>3.6613</v>
      </c>
      <c r="P343" s="143">
        <f t="shared" si="9"/>
        <v>0.122043333333333</v>
      </c>
      <c r="Q343" s="46"/>
      <c r="R343" s="46"/>
      <c r="S343" s="117" t="s">
        <v>34</v>
      </c>
      <c r="T343" s="124" t="s">
        <v>551</v>
      </c>
    </row>
    <row r="344" ht="42" spans="1:19">
      <c r="A344" s="92">
        <v>238</v>
      </c>
      <c r="B344" s="93" t="s">
        <v>25</v>
      </c>
      <c r="C344" s="92" t="s">
        <v>552</v>
      </c>
      <c r="D344" s="93" t="s">
        <v>27</v>
      </c>
      <c r="E344" s="93" t="s">
        <v>481</v>
      </c>
      <c r="F344" s="93" t="s">
        <v>117</v>
      </c>
      <c r="G344" s="93" t="s">
        <v>118</v>
      </c>
      <c r="H344" s="92"/>
      <c r="I344" s="93" t="s">
        <v>553</v>
      </c>
      <c r="J344" s="92" t="s">
        <v>500</v>
      </c>
      <c r="K344" s="92">
        <v>48</v>
      </c>
      <c r="L344" s="46">
        <v>20</v>
      </c>
      <c r="M344" s="43" t="s">
        <v>31</v>
      </c>
      <c r="N344" s="43" t="s">
        <v>32</v>
      </c>
      <c r="O344" s="46">
        <v>20</v>
      </c>
      <c r="P344" s="143">
        <f t="shared" si="9"/>
        <v>1</v>
      </c>
      <c r="Q344" s="93" t="s">
        <v>47</v>
      </c>
      <c r="R344" s="92"/>
      <c r="S344" s="85"/>
    </row>
    <row r="345" ht="40.5" spans="1:19">
      <c r="A345" s="58"/>
      <c r="B345" s="58"/>
      <c r="C345" s="58"/>
      <c r="D345" s="58"/>
      <c r="E345" s="58"/>
      <c r="F345" s="58"/>
      <c r="G345" s="58"/>
      <c r="H345" s="58"/>
      <c r="I345" s="58"/>
      <c r="J345" s="58"/>
      <c r="K345" s="58"/>
      <c r="L345" s="46">
        <v>18</v>
      </c>
      <c r="M345" s="43" t="s">
        <v>483</v>
      </c>
      <c r="N345" s="43" t="s">
        <v>70</v>
      </c>
      <c r="O345" s="46">
        <v>18</v>
      </c>
      <c r="P345" s="143">
        <f t="shared" si="9"/>
        <v>1</v>
      </c>
      <c r="Q345" s="58"/>
      <c r="R345" s="58"/>
      <c r="S345" s="85"/>
    </row>
    <row r="346" ht="42" spans="1:19">
      <c r="A346" s="46">
        <v>239</v>
      </c>
      <c r="B346" s="43" t="s">
        <v>25</v>
      </c>
      <c r="C346" s="46" t="s">
        <v>554</v>
      </c>
      <c r="D346" s="43" t="s">
        <v>27</v>
      </c>
      <c r="E346" s="43" t="s">
        <v>481</v>
      </c>
      <c r="F346" s="47" t="s">
        <v>84</v>
      </c>
      <c r="G346" s="43" t="s">
        <v>85</v>
      </c>
      <c r="H346" s="46"/>
      <c r="I346" s="120" t="s">
        <v>555</v>
      </c>
      <c r="J346" s="46" t="s">
        <v>30</v>
      </c>
      <c r="K346" s="46">
        <v>29</v>
      </c>
      <c r="L346" s="46">
        <v>29</v>
      </c>
      <c r="M346" s="43" t="s">
        <v>31</v>
      </c>
      <c r="N346" s="43" t="s">
        <v>32</v>
      </c>
      <c r="O346" s="51">
        <v>28.716753</v>
      </c>
      <c r="P346" s="143">
        <f t="shared" si="9"/>
        <v>0.990232862068966</v>
      </c>
      <c r="Q346" s="47" t="s">
        <v>47</v>
      </c>
      <c r="R346" s="51"/>
      <c r="S346" s="85"/>
    </row>
    <row r="347" ht="42" spans="1:19">
      <c r="A347" s="46">
        <v>240</v>
      </c>
      <c r="B347" s="43" t="s">
        <v>25</v>
      </c>
      <c r="C347" s="46" t="s">
        <v>556</v>
      </c>
      <c r="D347" s="43" t="s">
        <v>246</v>
      </c>
      <c r="E347" s="43" t="s">
        <v>481</v>
      </c>
      <c r="F347" s="43" t="s">
        <v>481</v>
      </c>
      <c r="G347" s="43" t="s">
        <v>346</v>
      </c>
      <c r="H347" s="46"/>
      <c r="I347" s="144" t="s">
        <v>557</v>
      </c>
      <c r="J347" s="46" t="s">
        <v>30</v>
      </c>
      <c r="K347" s="46">
        <v>1500</v>
      </c>
      <c r="L347" s="46">
        <v>500</v>
      </c>
      <c r="M347" s="43" t="s">
        <v>31</v>
      </c>
      <c r="N347" s="43" t="s">
        <v>32</v>
      </c>
      <c r="O347" s="46">
        <v>500</v>
      </c>
      <c r="P347" s="143">
        <f t="shared" si="9"/>
        <v>1</v>
      </c>
      <c r="Q347" s="47" t="s">
        <v>33</v>
      </c>
      <c r="R347" s="47"/>
      <c r="S347" s="117" t="s">
        <v>34</v>
      </c>
    </row>
    <row r="348" ht="42" spans="1:19">
      <c r="A348" s="46">
        <v>241</v>
      </c>
      <c r="B348" s="43" t="s">
        <v>25</v>
      </c>
      <c r="C348" s="46" t="s">
        <v>558</v>
      </c>
      <c r="D348" s="43" t="s">
        <v>246</v>
      </c>
      <c r="E348" s="43" t="s">
        <v>481</v>
      </c>
      <c r="F348" s="43" t="s">
        <v>481</v>
      </c>
      <c r="G348" s="43" t="s">
        <v>346</v>
      </c>
      <c r="H348" s="46"/>
      <c r="I348" s="120" t="s">
        <v>559</v>
      </c>
      <c r="J348" s="46" t="s">
        <v>500</v>
      </c>
      <c r="K348" s="46">
        <v>423</v>
      </c>
      <c r="L348" s="46">
        <v>200</v>
      </c>
      <c r="M348" s="43" t="s">
        <v>31</v>
      </c>
      <c r="N348" s="43" t="s">
        <v>32</v>
      </c>
      <c r="O348" s="46">
        <v>200</v>
      </c>
      <c r="P348" s="143">
        <f t="shared" si="9"/>
        <v>1</v>
      </c>
      <c r="Q348" s="47" t="s">
        <v>33</v>
      </c>
      <c r="R348" s="47"/>
      <c r="S348" s="117" t="s">
        <v>34</v>
      </c>
    </row>
    <row r="349" ht="85.5" spans="1:19">
      <c r="A349" s="92">
        <v>242</v>
      </c>
      <c r="B349" s="47" t="s">
        <v>25</v>
      </c>
      <c r="C349" s="46" t="s">
        <v>560</v>
      </c>
      <c r="D349" s="47" t="s">
        <v>27</v>
      </c>
      <c r="E349" s="47" t="s">
        <v>481</v>
      </c>
      <c r="F349" s="47" t="s">
        <v>67</v>
      </c>
      <c r="G349" s="47" t="s">
        <v>68</v>
      </c>
      <c r="H349" s="46"/>
      <c r="I349" s="47" t="s">
        <v>561</v>
      </c>
      <c r="J349" s="46" t="s">
        <v>500</v>
      </c>
      <c r="K349" s="46">
        <v>1061.85</v>
      </c>
      <c r="L349" s="46">
        <v>117.55</v>
      </c>
      <c r="M349" s="47" t="s">
        <v>31</v>
      </c>
      <c r="N349" s="47" t="s">
        <v>32</v>
      </c>
      <c r="O349" s="46">
        <v>102.944207</v>
      </c>
      <c r="P349" s="143">
        <f t="shared" si="9"/>
        <v>0.875748251807741</v>
      </c>
      <c r="Q349" s="47" t="s">
        <v>47</v>
      </c>
      <c r="R349" s="47"/>
      <c r="S349" s="84"/>
    </row>
    <row r="350" ht="42" spans="1:19">
      <c r="A350" s="46">
        <v>243</v>
      </c>
      <c r="B350" s="43" t="s">
        <v>25</v>
      </c>
      <c r="C350" s="46" t="s">
        <v>562</v>
      </c>
      <c r="D350" s="43" t="s">
        <v>27</v>
      </c>
      <c r="E350" s="43" t="s">
        <v>481</v>
      </c>
      <c r="F350" s="43" t="s">
        <v>481</v>
      </c>
      <c r="G350" s="43" t="s">
        <v>124</v>
      </c>
      <c r="H350" s="46"/>
      <c r="I350" s="43" t="s">
        <v>563</v>
      </c>
      <c r="J350" s="46" t="s">
        <v>30</v>
      </c>
      <c r="K350" s="46">
        <v>100</v>
      </c>
      <c r="L350" s="46">
        <v>50</v>
      </c>
      <c r="M350" s="43" t="s">
        <v>31</v>
      </c>
      <c r="N350" s="43" t="s">
        <v>32</v>
      </c>
      <c r="O350" s="46">
        <v>50</v>
      </c>
      <c r="P350" s="143">
        <f t="shared" si="9"/>
        <v>1</v>
      </c>
      <c r="Q350" s="47" t="s">
        <v>33</v>
      </c>
      <c r="R350" s="46"/>
      <c r="S350" s="117" t="s">
        <v>34</v>
      </c>
    </row>
    <row r="351" ht="43.5" spans="1:19">
      <c r="A351" s="46"/>
      <c r="B351" s="46"/>
      <c r="C351" s="46"/>
      <c r="D351" s="46"/>
      <c r="E351" s="46"/>
      <c r="F351" s="46"/>
      <c r="G351" s="46"/>
      <c r="H351" s="46"/>
      <c r="I351" s="46"/>
      <c r="J351" s="46"/>
      <c r="K351" s="46"/>
      <c r="L351" s="46">
        <v>50</v>
      </c>
      <c r="M351" s="43" t="s">
        <v>493</v>
      </c>
      <c r="N351" s="47" t="s">
        <v>70</v>
      </c>
      <c r="O351" s="46">
        <v>50</v>
      </c>
      <c r="P351" s="143">
        <f t="shared" si="9"/>
        <v>1</v>
      </c>
      <c r="Q351" s="51"/>
      <c r="R351" s="46"/>
      <c r="S351" s="117" t="s">
        <v>34</v>
      </c>
    </row>
    <row r="352" ht="157.5" spans="1:19">
      <c r="A352" s="46">
        <v>244</v>
      </c>
      <c r="B352" s="43" t="s">
        <v>25</v>
      </c>
      <c r="C352" s="46" t="s">
        <v>564</v>
      </c>
      <c r="D352" s="43" t="s">
        <v>27</v>
      </c>
      <c r="E352" s="43" t="s">
        <v>481</v>
      </c>
      <c r="F352" s="47" t="s">
        <v>123</v>
      </c>
      <c r="G352" s="43" t="s">
        <v>124</v>
      </c>
      <c r="H352" s="46"/>
      <c r="I352" s="120" t="s">
        <v>565</v>
      </c>
      <c r="J352" s="46" t="s">
        <v>30</v>
      </c>
      <c r="K352" s="46">
        <v>49.5</v>
      </c>
      <c r="L352" s="46">
        <v>49.5</v>
      </c>
      <c r="M352" s="43" t="s">
        <v>31</v>
      </c>
      <c r="N352" s="43" t="s">
        <v>32</v>
      </c>
      <c r="O352" s="51">
        <v>37.6216</v>
      </c>
      <c r="P352" s="143">
        <f t="shared" si="9"/>
        <v>0.760032323232323</v>
      </c>
      <c r="Q352" s="47" t="s">
        <v>33</v>
      </c>
      <c r="R352" s="51"/>
      <c r="S352" s="117" t="s">
        <v>34</v>
      </c>
    </row>
    <row r="353" ht="43.5" spans="1:19">
      <c r="A353" s="46">
        <v>245</v>
      </c>
      <c r="B353" s="43" t="s">
        <v>25</v>
      </c>
      <c r="C353" s="46" t="s">
        <v>566</v>
      </c>
      <c r="D353" s="43" t="s">
        <v>27</v>
      </c>
      <c r="E353" s="43" t="s">
        <v>481</v>
      </c>
      <c r="F353" s="47" t="s">
        <v>96</v>
      </c>
      <c r="G353" s="43" t="s">
        <v>97</v>
      </c>
      <c r="H353" s="46"/>
      <c r="I353" s="120" t="s">
        <v>567</v>
      </c>
      <c r="J353" s="46" t="s">
        <v>30</v>
      </c>
      <c r="K353" s="46">
        <v>50</v>
      </c>
      <c r="L353" s="46">
        <v>50</v>
      </c>
      <c r="M353" s="43" t="s">
        <v>31</v>
      </c>
      <c r="N353" s="43" t="s">
        <v>32</v>
      </c>
      <c r="O353" s="46">
        <v>41</v>
      </c>
      <c r="P353" s="143">
        <f t="shared" si="9"/>
        <v>0.82</v>
      </c>
      <c r="Q353" s="47" t="s">
        <v>33</v>
      </c>
      <c r="R353" s="51"/>
      <c r="S353" s="117" t="s">
        <v>34</v>
      </c>
    </row>
    <row r="354" ht="28.5" spans="1:19">
      <c r="A354" s="46">
        <v>246</v>
      </c>
      <c r="B354" s="47" t="s">
        <v>25</v>
      </c>
      <c r="C354" s="46" t="s">
        <v>568</v>
      </c>
      <c r="D354" s="43" t="s">
        <v>246</v>
      </c>
      <c r="E354" s="43" t="s">
        <v>481</v>
      </c>
      <c r="F354" s="47" t="s">
        <v>481</v>
      </c>
      <c r="G354" s="46"/>
      <c r="H354" s="46"/>
      <c r="I354" s="120" t="s">
        <v>569</v>
      </c>
      <c r="J354" s="51" t="s">
        <v>570</v>
      </c>
      <c r="K354" s="51">
        <v>4000</v>
      </c>
      <c r="L354" s="46">
        <v>170</v>
      </c>
      <c r="M354" s="43" t="s">
        <v>571</v>
      </c>
      <c r="N354" s="43" t="s">
        <v>70</v>
      </c>
      <c r="O354" s="46"/>
      <c r="P354" s="143">
        <f t="shared" si="9"/>
        <v>0</v>
      </c>
      <c r="Q354" s="47" t="s">
        <v>33</v>
      </c>
      <c r="R354" s="51"/>
      <c r="S354" s="117" t="s">
        <v>34</v>
      </c>
    </row>
    <row r="355" ht="40.5" spans="1:19">
      <c r="A355" s="46">
        <v>247</v>
      </c>
      <c r="B355" s="47" t="s">
        <v>25</v>
      </c>
      <c r="C355" s="46" t="s">
        <v>572</v>
      </c>
      <c r="D355" s="43" t="s">
        <v>246</v>
      </c>
      <c r="E355" s="43" t="s">
        <v>481</v>
      </c>
      <c r="F355" s="47" t="s">
        <v>155</v>
      </c>
      <c r="G355" s="43" t="s">
        <v>156</v>
      </c>
      <c r="H355" s="43" t="s">
        <v>573</v>
      </c>
      <c r="I355" s="120" t="s">
        <v>574</v>
      </c>
      <c r="J355" s="51" t="s">
        <v>249</v>
      </c>
      <c r="K355" s="51">
        <v>20</v>
      </c>
      <c r="L355" s="46">
        <v>10</v>
      </c>
      <c r="M355" s="47" t="s">
        <v>393</v>
      </c>
      <c r="N355" s="43" t="s">
        <v>32</v>
      </c>
      <c r="O355" s="46"/>
      <c r="P355" s="143">
        <f t="shared" si="9"/>
        <v>0</v>
      </c>
      <c r="Q355" s="47" t="s">
        <v>33</v>
      </c>
      <c r="R355" s="47"/>
      <c r="S355" s="117" t="s">
        <v>34</v>
      </c>
    </row>
    <row r="356" ht="43.5" spans="1:19">
      <c r="A356" s="46">
        <v>248</v>
      </c>
      <c r="B356" s="47" t="s">
        <v>25</v>
      </c>
      <c r="C356" s="46" t="s">
        <v>575</v>
      </c>
      <c r="D356" s="43" t="s">
        <v>246</v>
      </c>
      <c r="E356" s="43" t="s">
        <v>481</v>
      </c>
      <c r="F356" s="47" t="s">
        <v>135</v>
      </c>
      <c r="G356" s="43" t="s">
        <v>136</v>
      </c>
      <c r="H356" s="43" t="s">
        <v>576</v>
      </c>
      <c r="I356" s="120" t="s">
        <v>577</v>
      </c>
      <c r="J356" s="51" t="s">
        <v>249</v>
      </c>
      <c r="K356" s="51">
        <v>200</v>
      </c>
      <c r="L356" s="46">
        <v>100</v>
      </c>
      <c r="M356" s="43" t="s">
        <v>493</v>
      </c>
      <c r="N356" s="43" t="s">
        <v>70</v>
      </c>
      <c r="O356" s="46">
        <v>93.166883</v>
      </c>
      <c r="P356" s="143">
        <f t="shared" si="9"/>
        <v>0.93166883</v>
      </c>
      <c r="Q356" s="47" t="s">
        <v>47</v>
      </c>
      <c r="R356" s="51"/>
      <c r="S356" s="84"/>
    </row>
    <row r="357" ht="54" spans="1:20">
      <c r="A357" s="46">
        <v>249</v>
      </c>
      <c r="B357" s="43" t="s">
        <v>271</v>
      </c>
      <c r="C357" s="46" t="s">
        <v>578</v>
      </c>
      <c r="D357" s="43" t="s">
        <v>246</v>
      </c>
      <c r="E357" s="43" t="s">
        <v>481</v>
      </c>
      <c r="F357" s="47" t="s">
        <v>142</v>
      </c>
      <c r="G357" s="43" t="s">
        <v>143</v>
      </c>
      <c r="H357" s="43" t="s">
        <v>579</v>
      </c>
      <c r="I357" s="120" t="s">
        <v>580</v>
      </c>
      <c r="J357" s="51" t="s">
        <v>249</v>
      </c>
      <c r="K357" s="51">
        <v>85</v>
      </c>
      <c r="L357" s="46">
        <v>5</v>
      </c>
      <c r="M357" s="43" t="s">
        <v>571</v>
      </c>
      <c r="N357" s="43" t="s">
        <v>70</v>
      </c>
      <c r="O357" s="46"/>
      <c r="P357" s="143">
        <f t="shared" si="9"/>
        <v>0</v>
      </c>
      <c r="Q357" s="47" t="s">
        <v>47</v>
      </c>
      <c r="R357" s="51"/>
      <c r="S357" s="85"/>
      <c r="T357" s="162" t="s">
        <v>581</v>
      </c>
    </row>
    <row r="358" ht="43.5" spans="1:19">
      <c r="A358" s="92">
        <v>251</v>
      </c>
      <c r="B358" s="93" t="s">
        <v>25</v>
      </c>
      <c r="C358" s="93" t="s">
        <v>582</v>
      </c>
      <c r="D358" s="93" t="s">
        <v>246</v>
      </c>
      <c r="E358" s="93" t="s">
        <v>481</v>
      </c>
      <c r="F358" s="93" t="s">
        <v>481</v>
      </c>
      <c r="G358" s="93" t="s">
        <v>94</v>
      </c>
      <c r="H358" s="93" t="s">
        <v>247</v>
      </c>
      <c r="I358" s="93" t="s">
        <v>583</v>
      </c>
      <c r="J358" s="92" t="s">
        <v>249</v>
      </c>
      <c r="K358" s="94">
        <v>1000</v>
      </c>
      <c r="L358" s="46">
        <v>100</v>
      </c>
      <c r="M358" s="43" t="s">
        <v>493</v>
      </c>
      <c r="N358" s="47" t="s">
        <v>70</v>
      </c>
      <c r="O358" s="46"/>
      <c r="P358" s="143">
        <f t="shared" si="9"/>
        <v>0</v>
      </c>
      <c r="Q358" s="97" t="s">
        <v>47</v>
      </c>
      <c r="R358" s="94"/>
      <c r="S358" s="84"/>
    </row>
    <row r="359" ht="40.5" spans="1:19">
      <c r="A359" s="72"/>
      <c r="B359" s="95"/>
      <c r="C359" s="95"/>
      <c r="D359" s="95"/>
      <c r="E359" s="95"/>
      <c r="F359" s="95"/>
      <c r="G359" s="95"/>
      <c r="H359" s="95"/>
      <c r="I359" s="95"/>
      <c r="J359" s="72"/>
      <c r="K359" s="96"/>
      <c r="L359" s="46">
        <v>500</v>
      </c>
      <c r="M359" s="43" t="s">
        <v>389</v>
      </c>
      <c r="N359" s="47" t="s">
        <v>70</v>
      </c>
      <c r="O359" s="46"/>
      <c r="P359" s="143">
        <f t="shared" si="9"/>
        <v>0</v>
      </c>
      <c r="Q359" s="101"/>
      <c r="R359" s="96"/>
      <c r="S359" s="84"/>
    </row>
    <row r="360" ht="40.5" spans="1:19">
      <c r="A360" s="58"/>
      <c r="B360" s="58"/>
      <c r="C360" s="58"/>
      <c r="D360" s="58"/>
      <c r="E360" s="58"/>
      <c r="F360" s="58"/>
      <c r="G360" s="58"/>
      <c r="H360" s="58"/>
      <c r="I360" s="58"/>
      <c r="J360" s="58"/>
      <c r="K360" s="71"/>
      <c r="L360" s="46">
        <v>100</v>
      </c>
      <c r="M360" s="43" t="s">
        <v>483</v>
      </c>
      <c r="N360" s="47" t="s">
        <v>70</v>
      </c>
      <c r="O360" s="46">
        <v>88</v>
      </c>
      <c r="P360" s="143">
        <f t="shared" si="9"/>
        <v>0.88</v>
      </c>
      <c r="Q360" s="63"/>
      <c r="R360" s="71"/>
      <c r="S360" s="84"/>
    </row>
    <row r="361" ht="28.5" spans="1:19">
      <c r="A361" s="46">
        <v>253</v>
      </c>
      <c r="B361" s="43" t="s">
        <v>584</v>
      </c>
      <c r="C361" s="46" t="s">
        <v>585</v>
      </c>
      <c r="D361" s="43" t="s">
        <v>27</v>
      </c>
      <c r="E361" s="43" t="s">
        <v>481</v>
      </c>
      <c r="F361" s="47" t="s">
        <v>481</v>
      </c>
      <c r="G361" s="43" t="s">
        <v>346</v>
      </c>
      <c r="H361" s="46"/>
      <c r="I361" s="120" t="s">
        <v>586</v>
      </c>
      <c r="J361" s="51" t="s">
        <v>500</v>
      </c>
      <c r="K361" s="51">
        <v>650</v>
      </c>
      <c r="L361" s="46">
        <v>140</v>
      </c>
      <c r="M361" s="43" t="s">
        <v>587</v>
      </c>
      <c r="N361" s="43" t="s">
        <v>70</v>
      </c>
      <c r="O361" s="46"/>
      <c r="P361" s="143">
        <f t="shared" si="9"/>
        <v>0</v>
      </c>
      <c r="Q361" s="47" t="s">
        <v>33</v>
      </c>
      <c r="R361" s="47"/>
      <c r="S361" s="117" t="s">
        <v>34</v>
      </c>
    </row>
    <row r="362" ht="28.5" spans="1:19">
      <c r="A362" s="92">
        <v>256</v>
      </c>
      <c r="B362" s="93" t="s">
        <v>25</v>
      </c>
      <c r="C362" s="93" t="s">
        <v>588</v>
      </c>
      <c r="D362" s="93" t="s">
        <v>27</v>
      </c>
      <c r="E362" s="93" t="s">
        <v>481</v>
      </c>
      <c r="F362" s="93" t="s">
        <v>93</v>
      </c>
      <c r="G362" s="93" t="s">
        <v>94</v>
      </c>
      <c r="H362" s="93" t="s">
        <v>247</v>
      </c>
      <c r="I362" s="93" t="s">
        <v>589</v>
      </c>
      <c r="J362" s="92" t="s">
        <v>500</v>
      </c>
      <c r="K362" s="92">
        <v>150</v>
      </c>
      <c r="L362" s="46">
        <v>1.13</v>
      </c>
      <c r="M362" s="43" t="s">
        <v>571</v>
      </c>
      <c r="N362" s="43" t="s">
        <v>70</v>
      </c>
      <c r="O362" s="46"/>
      <c r="P362" s="143">
        <f t="shared" si="9"/>
        <v>0</v>
      </c>
      <c r="Q362" s="93" t="s">
        <v>47</v>
      </c>
      <c r="R362" s="93"/>
      <c r="S362" s="91"/>
    </row>
    <row r="363" ht="28.5" spans="1:19">
      <c r="A363" s="58"/>
      <c r="B363" s="58"/>
      <c r="C363" s="58"/>
      <c r="D363" s="58"/>
      <c r="E363" s="58"/>
      <c r="F363" s="58"/>
      <c r="G363" s="58"/>
      <c r="H363" s="58"/>
      <c r="I363" s="58"/>
      <c r="J363" s="58"/>
      <c r="K363" s="58"/>
      <c r="L363" s="46">
        <v>52.87</v>
      </c>
      <c r="M363" s="43" t="s">
        <v>590</v>
      </c>
      <c r="N363" s="43" t="s">
        <v>70</v>
      </c>
      <c r="O363" s="46"/>
      <c r="P363" s="143">
        <f t="shared" si="9"/>
        <v>0</v>
      </c>
      <c r="Q363" s="71"/>
      <c r="R363" s="71"/>
      <c r="S363" s="91"/>
    </row>
    <row r="364" ht="43.5" spans="1:19">
      <c r="A364" s="46">
        <v>257</v>
      </c>
      <c r="B364" s="47" t="s">
        <v>25</v>
      </c>
      <c r="C364" s="46" t="s">
        <v>591</v>
      </c>
      <c r="D364" s="43" t="s">
        <v>27</v>
      </c>
      <c r="E364" s="43" t="s">
        <v>481</v>
      </c>
      <c r="F364" s="47" t="s">
        <v>108</v>
      </c>
      <c r="G364" s="43" t="s">
        <v>109</v>
      </c>
      <c r="H364" s="43" t="s">
        <v>592</v>
      </c>
      <c r="I364" s="120" t="s">
        <v>593</v>
      </c>
      <c r="J364" s="46" t="s">
        <v>500</v>
      </c>
      <c r="K364" s="46">
        <v>50</v>
      </c>
      <c r="L364" s="46">
        <v>40</v>
      </c>
      <c r="M364" s="47" t="s">
        <v>493</v>
      </c>
      <c r="N364" s="47" t="s">
        <v>70</v>
      </c>
      <c r="O364" s="46"/>
      <c r="P364" s="143">
        <f t="shared" si="9"/>
        <v>0</v>
      </c>
      <c r="Q364" s="47" t="s">
        <v>33</v>
      </c>
      <c r="R364" s="51"/>
      <c r="S364" s="75" t="s">
        <v>34</v>
      </c>
    </row>
    <row r="365" ht="45" spans="1:19">
      <c r="A365" s="46">
        <v>258</v>
      </c>
      <c r="B365" s="47" t="s">
        <v>25</v>
      </c>
      <c r="C365" s="46" t="s">
        <v>594</v>
      </c>
      <c r="D365" s="43" t="s">
        <v>27</v>
      </c>
      <c r="E365" s="43" t="s">
        <v>481</v>
      </c>
      <c r="F365" s="47" t="s">
        <v>129</v>
      </c>
      <c r="G365" s="43" t="s">
        <v>130</v>
      </c>
      <c r="H365" s="43" t="s">
        <v>595</v>
      </c>
      <c r="I365" s="144" t="s">
        <v>596</v>
      </c>
      <c r="J365" s="46" t="s">
        <v>500</v>
      </c>
      <c r="K365" s="46">
        <v>80</v>
      </c>
      <c r="L365" s="46">
        <v>64</v>
      </c>
      <c r="M365" s="47" t="s">
        <v>493</v>
      </c>
      <c r="N365" s="47" t="s">
        <v>70</v>
      </c>
      <c r="O365" s="46">
        <v>38.8</v>
      </c>
      <c r="P365" s="143">
        <f t="shared" si="9"/>
        <v>0.60625</v>
      </c>
      <c r="Q365" s="47" t="s">
        <v>33</v>
      </c>
      <c r="R365" s="51"/>
      <c r="S365" s="75" t="s">
        <v>34</v>
      </c>
    </row>
    <row r="366" ht="43.5" spans="1:19">
      <c r="A366" s="92">
        <v>259</v>
      </c>
      <c r="B366" s="97" t="s">
        <v>25</v>
      </c>
      <c r="C366" s="92" t="s">
        <v>597</v>
      </c>
      <c r="D366" s="93" t="s">
        <v>27</v>
      </c>
      <c r="E366" s="93" t="s">
        <v>481</v>
      </c>
      <c r="F366" s="97" t="s">
        <v>481</v>
      </c>
      <c r="G366" s="93" t="s">
        <v>346</v>
      </c>
      <c r="H366" s="92"/>
      <c r="I366" s="93" t="s">
        <v>598</v>
      </c>
      <c r="J366" s="92" t="s">
        <v>30</v>
      </c>
      <c r="K366" s="92">
        <v>100</v>
      </c>
      <c r="L366" s="46">
        <v>50</v>
      </c>
      <c r="M366" s="47" t="s">
        <v>493</v>
      </c>
      <c r="N366" s="47" t="s">
        <v>70</v>
      </c>
      <c r="O366" s="46">
        <v>50</v>
      </c>
      <c r="P366" s="143">
        <f t="shared" si="9"/>
        <v>1</v>
      </c>
      <c r="Q366" s="47" t="s">
        <v>47</v>
      </c>
      <c r="R366" s="47"/>
      <c r="S366" s="52"/>
    </row>
    <row r="367" ht="40.5" spans="1:19">
      <c r="A367" s="58"/>
      <c r="B367" s="63"/>
      <c r="C367" s="58"/>
      <c r="D367" s="62"/>
      <c r="E367" s="62"/>
      <c r="F367" s="63"/>
      <c r="G367" s="62"/>
      <c r="H367" s="58"/>
      <c r="I367" s="62"/>
      <c r="J367" s="58"/>
      <c r="K367" s="58"/>
      <c r="L367" s="46">
        <v>50</v>
      </c>
      <c r="M367" s="47" t="s">
        <v>389</v>
      </c>
      <c r="N367" s="47" t="s">
        <v>70</v>
      </c>
      <c r="O367" s="46">
        <v>9.82</v>
      </c>
      <c r="P367" s="143">
        <f t="shared" si="9"/>
        <v>0.1964</v>
      </c>
      <c r="Q367" s="47" t="s">
        <v>47</v>
      </c>
      <c r="R367" s="47"/>
      <c r="S367" s="52"/>
    </row>
    <row r="368" ht="70.5" spans="1:19">
      <c r="A368" s="46">
        <v>260</v>
      </c>
      <c r="B368" s="47" t="s">
        <v>25</v>
      </c>
      <c r="C368" s="46" t="s">
        <v>599</v>
      </c>
      <c r="D368" s="43" t="s">
        <v>27</v>
      </c>
      <c r="E368" s="43" t="s">
        <v>481</v>
      </c>
      <c r="F368" s="47" t="s">
        <v>481</v>
      </c>
      <c r="G368" s="46"/>
      <c r="H368" s="46"/>
      <c r="I368" s="120" t="s">
        <v>600</v>
      </c>
      <c r="J368" s="46" t="s">
        <v>30</v>
      </c>
      <c r="K368" s="46">
        <v>110</v>
      </c>
      <c r="L368" s="46">
        <v>60</v>
      </c>
      <c r="M368" s="47" t="s">
        <v>493</v>
      </c>
      <c r="N368" s="47" t="s">
        <v>70</v>
      </c>
      <c r="O368" s="46"/>
      <c r="P368" s="143">
        <f t="shared" si="9"/>
        <v>0</v>
      </c>
      <c r="Q368" s="47" t="s">
        <v>33</v>
      </c>
      <c r="R368" s="46"/>
      <c r="S368" s="75" t="s">
        <v>34</v>
      </c>
    </row>
    <row r="369" ht="43.5" spans="1:19">
      <c r="A369" s="46">
        <v>263</v>
      </c>
      <c r="B369" s="47" t="s">
        <v>25</v>
      </c>
      <c r="C369" s="46" t="s">
        <v>601</v>
      </c>
      <c r="D369" s="43" t="s">
        <v>27</v>
      </c>
      <c r="E369" s="43" t="s">
        <v>481</v>
      </c>
      <c r="F369" s="47" t="s">
        <v>67</v>
      </c>
      <c r="G369" s="43" t="s">
        <v>68</v>
      </c>
      <c r="H369" s="43" t="s">
        <v>602</v>
      </c>
      <c r="I369" s="120" t="s">
        <v>603</v>
      </c>
      <c r="J369" s="46" t="s">
        <v>500</v>
      </c>
      <c r="K369" s="46">
        <v>85</v>
      </c>
      <c r="L369" s="46">
        <v>50</v>
      </c>
      <c r="M369" s="47" t="s">
        <v>493</v>
      </c>
      <c r="N369" s="47" t="s">
        <v>70</v>
      </c>
      <c r="O369" s="46"/>
      <c r="P369" s="143">
        <f t="shared" si="9"/>
        <v>0</v>
      </c>
      <c r="Q369" s="47" t="s">
        <v>33</v>
      </c>
      <c r="R369" s="51"/>
      <c r="S369" s="75" t="s">
        <v>34</v>
      </c>
    </row>
    <row r="370" ht="43.5" spans="1:19">
      <c r="A370" s="46">
        <v>264</v>
      </c>
      <c r="B370" s="47" t="s">
        <v>25</v>
      </c>
      <c r="C370" s="46" t="s">
        <v>604</v>
      </c>
      <c r="D370" s="43" t="s">
        <v>27</v>
      </c>
      <c r="E370" s="43" t="s">
        <v>481</v>
      </c>
      <c r="F370" s="43" t="s">
        <v>481</v>
      </c>
      <c r="G370" s="43" t="s">
        <v>94</v>
      </c>
      <c r="H370" s="43" t="s">
        <v>247</v>
      </c>
      <c r="I370" s="120" t="s">
        <v>605</v>
      </c>
      <c r="J370" s="46" t="s">
        <v>30</v>
      </c>
      <c r="K370" s="46">
        <v>20</v>
      </c>
      <c r="L370" s="46">
        <v>20</v>
      </c>
      <c r="M370" s="47" t="s">
        <v>493</v>
      </c>
      <c r="N370" s="47" t="s">
        <v>70</v>
      </c>
      <c r="O370" s="46">
        <v>10</v>
      </c>
      <c r="P370" s="143">
        <f t="shared" si="9"/>
        <v>0.5</v>
      </c>
      <c r="Q370" s="47" t="s">
        <v>33</v>
      </c>
      <c r="R370" s="51"/>
      <c r="S370" s="75" t="s">
        <v>34</v>
      </c>
    </row>
    <row r="371" ht="40.5" spans="1:19">
      <c r="A371" s="46">
        <v>266</v>
      </c>
      <c r="B371" s="43" t="s">
        <v>271</v>
      </c>
      <c r="C371" s="46" t="s">
        <v>606</v>
      </c>
      <c r="D371" s="65" t="s">
        <v>27</v>
      </c>
      <c r="E371" s="65" t="s">
        <v>481</v>
      </c>
      <c r="F371" s="77" t="s">
        <v>120</v>
      </c>
      <c r="G371" s="65" t="s">
        <v>121</v>
      </c>
      <c r="H371" s="65" t="s">
        <v>607</v>
      </c>
      <c r="I371" s="159" t="s">
        <v>608</v>
      </c>
      <c r="J371" s="46" t="s">
        <v>500</v>
      </c>
      <c r="K371" s="46">
        <v>150</v>
      </c>
      <c r="L371" s="46">
        <v>150</v>
      </c>
      <c r="M371" s="47" t="s">
        <v>385</v>
      </c>
      <c r="N371" s="77" t="s">
        <v>32</v>
      </c>
      <c r="O371" s="51">
        <v>127.5</v>
      </c>
      <c r="P371" s="143">
        <f t="shared" si="9"/>
        <v>0.85</v>
      </c>
      <c r="Q371" s="77" t="s">
        <v>33</v>
      </c>
      <c r="R371" s="121"/>
      <c r="S371" s="75" t="s">
        <v>34</v>
      </c>
    </row>
    <row r="372" ht="40.5" spans="1:19">
      <c r="A372" s="46">
        <v>267</v>
      </c>
      <c r="B372" s="43" t="s">
        <v>271</v>
      </c>
      <c r="C372" s="46" t="s">
        <v>609</v>
      </c>
      <c r="D372" s="43" t="s">
        <v>27</v>
      </c>
      <c r="E372" s="43" t="s">
        <v>481</v>
      </c>
      <c r="F372" s="47" t="s">
        <v>145</v>
      </c>
      <c r="G372" s="43" t="s">
        <v>146</v>
      </c>
      <c r="H372" s="43" t="s">
        <v>610</v>
      </c>
      <c r="I372" s="120" t="s">
        <v>611</v>
      </c>
      <c r="J372" s="46" t="s">
        <v>30</v>
      </c>
      <c r="K372" s="46">
        <v>100</v>
      </c>
      <c r="L372" s="46">
        <v>100</v>
      </c>
      <c r="M372" s="47" t="s">
        <v>385</v>
      </c>
      <c r="N372" s="47" t="s">
        <v>32</v>
      </c>
      <c r="O372" s="51">
        <v>87.5</v>
      </c>
      <c r="P372" s="143">
        <f t="shared" si="9"/>
        <v>0.875</v>
      </c>
      <c r="Q372" s="47" t="s">
        <v>33</v>
      </c>
      <c r="R372" s="47"/>
      <c r="S372" s="75" t="s">
        <v>34</v>
      </c>
    </row>
    <row r="373" ht="87" spans="1:19">
      <c r="A373" s="46">
        <v>268</v>
      </c>
      <c r="B373" s="43" t="s">
        <v>64</v>
      </c>
      <c r="C373" s="43" t="s">
        <v>612</v>
      </c>
      <c r="D373" s="43" t="s">
        <v>27</v>
      </c>
      <c r="E373" s="43" t="s">
        <v>481</v>
      </c>
      <c r="F373" s="47" t="s">
        <v>67</v>
      </c>
      <c r="G373" s="43" t="s">
        <v>68</v>
      </c>
      <c r="H373" s="62" t="s">
        <v>613</v>
      </c>
      <c r="I373" s="120" t="s">
        <v>614</v>
      </c>
      <c r="J373" s="46" t="s">
        <v>30</v>
      </c>
      <c r="K373" s="46">
        <v>230</v>
      </c>
      <c r="L373" s="46">
        <v>230</v>
      </c>
      <c r="M373" s="43" t="s">
        <v>483</v>
      </c>
      <c r="N373" s="43" t="s">
        <v>70</v>
      </c>
      <c r="O373" s="46">
        <v>152.33945</v>
      </c>
      <c r="P373" s="143">
        <f t="shared" si="9"/>
        <v>0.662345434782609</v>
      </c>
      <c r="Q373" s="47" t="s">
        <v>47</v>
      </c>
      <c r="R373" s="51"/>
      <c r="S373" s="52"/>
    </row>
    <row r="374" ht="67.5" spans="1:19">
      <c r="A374" s="46">
        <v>269</v>
      </c>
      <c r="B374" s="43" t="s">
        <v>286</v>
      </c>
      <c r="C374" s="43" t="s">
        <v>615</v>
      </c>
      <c r="D374" s="43" t="s">
        <v>27</v>
      </c>
      <c r="E374" s="43" t="s">
        <v>481</v>
      </c>
      <c r="F374" s="43" t="s">
        <v>481</v>
      </c>
      <c r="G374" s="43" t="s">
        <v>616</v>
      </c>
      <c r="H374" s="43" t="s">
        <v>617</v>
      </c>
      <c r="I374" s="120" t="s">
        <v>618</v>
      </c>
      <c r="J374" s="46" t="s">
        <v>249</v>
      </c>
      <c r="K374" s="46">
        <v>8606.52</v>
      </c>
      <c r="L374" s="46">
        <v>1600</v>
      </c>
      <c r="M374" s="47" t="s">
        <v>619</v>
      </c>
      <c r="N374" s="47" t="s">
        <v>70</v>
      </c>
      <c r="O374" s="46">
        <v>1600</v>
      </c>
      <c r="P374" s="143">
        <f t="shared" si="9"/>
        <v>1</v>
      </c>
      <c r="Q374" s="43" t="s">
        <v>47</v>
      </c>
      <c r="R374" s="46"/>
      <c r="S374" s="52"/>
    </row>
    <row r="375" ht="40.5" spans="1:19">
      <c r="A375" s="46">
        <v>270</v>
      </c>
      <c r="B375" s="43" t="s">
        <v>286</v>
      </c>
      <c r="C375" s="43" t="s">
        <v>620</v>
      </c>
      <c r="D375" s="43" t="s">
        <v>27</v>
      </c>
      <c r="E375" s="43" t="s">
        <v>481</v>
      </c>
      <c r="F375" s="43" t="s">
        <v>481</v>
      </c>
      <c r="G375" s="43"/>
      <c r="H375" s="43"/>
      <c r="I375" s="120" t="s">
        <v>621</v>
      </c>
      <c r="J375" s="46" t="s">
        <v>500</v>
      </c>
      <c r="K375" s="46">
        <v>3547</v>
      </c>
      <c r="L375" s="46">
        <v>3547</v>
      </c>
      <c r="M375" s="47" t="s">
        <v>622</v>
      </c>
      <c r="N375" s="47" t="s">
        <v>70</v>
      </c>
      <c r="O375" s="46">
        <v>434.89</v>
      </c>
      <c r="P375" s="143">
        <f t="shared" si="9"/>
        <v>0.122607837609247</v>
      </c>
      <c r="Q375" s="43" t="s">
        <v>47</v>
      </c>
      <c r="R375" s="46"/>
      <c r="S375" s="52"/>
    </row>
    <row r="376" ht="28.5" spans="1:19">
      <c r="A376" s="92"/>
      <c r="B376" s="93" t="s">
        <v>25</v>
      </c>
      <c r="C376" s="93" t="s">
        <v>623</v>
      </c>
      <c r="D376" s="93" t="s">
        <v>27</v>
      </c>
      <c r="E376" s="93" t="s">
        <v>481</v>
      </c>
      <c r="F376" s="93" t="s">
        <v>624</v>
      </c>
      <c r="G376" s="93" t="s">
        <v>85</v>
      </c>
      <c r="H376" s="92"/>
      <c r="I376" s="93" t="s">
        <v>625</v>
      </c>
      <c r="J376" s="92" t="s">
        <v>436</v>
      </c>
      <c r="K376" s="92">
        <v>128.13</v>
      </c>
      <c r="L376" s="46">
        <v>100</v>
      </c>
      <c r="M376" s="43" t="s">
        <v>587</v>
      </c>
      <c r="N376" s="43" t="s">
        <v>70</v>
      </c>
      <c r="O376" s="46"/>
      <c r="P376" s="143">
        <f t="shared" si="9"/>
        <v>0</v>
      </c>
      <c r="Q376" s="97" t="s">
        <v>33</v>
      </c>
      <c r="R376" s="51"/>
      <c r="S376" s="75" t="s">
        <v>34</v>
      </c>
    </row>
    <row r="377" ht="28.5" spans="1:19">
      <c r="A377" s="72"/>
      <c r="B377" s="72"/>
      <c r="C377" s="72"/>
      <c r="D377" s="72"/>
      <c r="E377" s="72"/>
      <c r="F377" s="72"/>
      <c r="G377" s="72"/>
      <c r="H377" s="72"/>
      <c r="I377" s="72"/>
      <c r="J377" s="72"/>
      <c r="K377" s="72"/>
      <c r="L377" s="46">
        <v>18</v>
      </c>
      <c r="M377" s="43" t="s">
        <v>626</v>
      </c>
      <c r="N377" s="43" t="s">
        <v>70</v>
      </c>
      <c r="O377" s="46"/>
      <c r="P377" s="143">
        <f t="shared" si="9"/>
        <v>0</v>
      </c>
      <c r="Q377" s="101"/>
      <c r="R377" s="51"/>
      <c r="S377" s="75" t="s">
        <v>34</v>
      </c>
    </row>
    <row r="378" ht="40.5" spans="1:19">
      <c r="A378" s="58"/>
      <c r="B378" s="58"/>
      <c r="C378" s="58"/>
      <c r="D378" s="58"/>
      <c r="E378" s="58"/>
      <c r="F378" s="58"/>
      <c r="G378" s="58"/>
      <c r="H378" s="58"/>
      <c r="I378" s="58"/>
      <c r="J378" s="58"/>
      <c r="K378" s="58"/>
      <c r="L378" s="46">
        <v>28.13</v>
      </c>
      <c r="M378" s="43" t="s">
        <v>521</v>
      </c>
      <c r="N378" s="43" t="s">
        <v>70</v>
      </c>
      <c r="O378" s="46"/>
      <c r="P378" s="143">
        <f t="shared" si="9"/>
        <v>0</v>
      </c>
      <c r="Q378" s="63"/>
      <c r="R378" s="46"/>
      <c r="S378" s="110" t="s">
        <v>34</v>
      </c>
    </row>
    <row r="379" ht="127.5" spans="1:19">
      <c r="A379" s="46">
        <v>272</v>
      </c>
      <c r="B379" s="43" t="s">
        <v>25</v>
      </c>
      <c r="C379" s="120" t="s">
        <v>627</v>
      </c>
      <c r="D379" s="43" t="s">
        <v>27</v>
      </c>
      <c r="E379" s="43" t="s">
        <v>481</v>
      </c>
      <c r="F379" s="43" t="s">
        <v>624</v>
      </c>
      <c r="G379" s="43" t="s">
        <v>85</v>
      </c>
      <c r="H379" s="46"/>
      <c r="I379" s="120" t="s">
        <v>628</v>
      </c>
      <c r="J379" s="46" t="s">
        <v>30</v>
      </c>
      <c r="K379" s="46">
        <v>2100</v>
      </c>
      <c r="L379" s="46">
        <v>320</v>
      </c>
      <c r="M379" s="43" t="s">
        <v>63</v>
      </c>
      <c r="N379" s="43" t="s">
        <v>32</v>
      </c>
      <c r="O379" s="46">
        <v>160</v>
      </c>
      <c r="P379" s="143">
        <f t="shared" si="9"/>
        <v>0.5</v>
      </c>
      <c r="Q379" s="43" t="s">
        <v>33</v>
      </c>
      <c r="R379" s="46"/>
      <c r="S379" s="110" t="s">
        <v>34</v>
      </c>
    </row>
    <row r="380" ht="54" spans="1:19">
      <c r="A380" s="46">
        <v>273</v>
      </c>
      <c r="B380" s="43" t="s">
        <v>25</v>
      </c>
      <c r="C380" s="43" t="s">
        <v>629</v>
      </c>
      <c r="D380" s="43" t="s">
        <v>27</v>
      </c>
      <c r="E380" s="43" t="s">
        <v>481</v>
      </c>
      <c r="F380" s="43" t="s">
        <v>114</v>
      </c>
      <c r="G380" s="43" t="s">
        <v>115</v>
      </c>
      <c r="H380" s="46"/>
      <c r="I380" s="120" t="s">
        <v>630</v>
      </c>
      <c r="J380" s="46"/>
      <c r="K380" s="46">
        <v>70</v>
      </c>
      <c r="L380" s="46">
        <v>70</v>
      </c>
      <c r="M380" s="43" t="s">
        <v>631</v>
      </c>
      <c r="N380" s="43" t="s">
        <v>32</v>
      </c>
      <c r="O380" s="46"/>
      <c r="P380" s="143">
        <f t="shared" si="9"/>
        <v>0</v>
      </c>
      <c r="Q380" s="47" t="s">
        <v>33</v>
      </c>
      <c r="R380" s="46"/>
      <c r="S380" s="110" t="s">
        <v>34</v>
      </c>
    </row>
    <row r="381" ht="40.5" spans="1:19">
      <c r="A381" s="46">
        <v>274</v>
      </c>
      <c r="B381" s="43" t="s">
        <v>25</v>
      </c>
      <c r="C381" s="43" t="s">
        <v>632</v>
      </c>
      <c r="D381" s="43" t="s">
        <v>27</v>
      </c>
      <c r="E381" s="43" t="s">
        <v>481</v>
      </c>
      <c r="F381" s="43" t="s">
        <v>102</v>
      </c>
      <c r="G381" s="43" t="s">
        <v>103</v>
      </c>
      <c r="H381" s="46"/>
      <c r="I381" s="120" t="s">
        <v>633</v>
      </c>
      <c r="J381" s="46"/>
      <c r="K381" s="46">
        <v>52.5</v>
      </c>
      <c r="L381" s="46">
        <v>52.5</v>
      </c>
      <c r="M381" s="43" t="s">
        <v>631</v>
      </c>
      <c r="N381" s="43" t="s">
        <v>32</v>
      </c>
      <c r="O381" s="46"/>
      <c r="P381" s="143">
        <f t="shared" si="9"/>
        <v>0</v>
      </c>
      <c r="Q381" s="47" t="s">
        <v>33</v>
      </c>
      <c r="R381" s="46"/>
      <c r="S381" s="110" t="s">
        <v>34</v>
      </c>
    </row>
    <row r="382" ht="54" spans="1:19">
      <c r="A382" s="46">
        <v>275</v>
      </c>
      <c r="B382" s="43" t="s">
        <v>25</v>
      </c>
      <c r="C382" s="43" t="s">
        <v>634</v>
      </c>
      <c r="D382" s="43" t="s">
        <v>27</v>
      </c>
      <c r="E382" s="43" t="s">
        <v>481</v>
      </c>
      <c r="F382" s="43" t="s">
        <v>81</v>
      </c>
      <c r="G382" s="43" t="s">
        <v>82</v>
      </c>
      <c r="H382" s="46"/>
      <c r="I382" s="120" t="s">
        <v>635</v>
      </c>
      <c r="J382" s="46"/>
      <c r="K382" s="46">
        <v>50</v>
      </c>
      <c r="L382" s="46">
        <v>50</v>
      </c>
      <c r="M382" s="43" t="s">
        <v>494</v>
      </c>
      <c r="N382" s="43" t="s">
        <v>70</v>
      </c>
      <c r="O382" s="46"/>
      <c r="P382" s="143">
        <f t="shared" si="9"/>
        <v>0</v>
      </c>
      <c r="Q382" s="47" t="s">
        <v>33</v>
      </c>
      <c r="R382" s="51"/>
      <c r="S382" s="110" t="s">
        <v>34</v>
      </c>
    </row>
    <row r="383" ht="40.5" spans="1:19">
      <c r="A383" s="46">
        <v>276</v>
      </c>
      <c r="B383" s="43" t="s">
        <v>25</v>
      </c>
      <c r="C383" s="43" t="s">
        <v>636</v>
      </c>
      <c r="D383" s="43" t="s">
        <v>27</v>
      </c>
      <c r="E383" s="43" t="s">
        <v>481</v>
      </c>
      <c r="F383" s="43" t="s">
        <v>126</v>
      </c>
      <c r="G383" s="43" t="s">
        <v>127</v>
      </c>
      <c r="H383" s="46"/>
      <c r="I383" s="120" t="s">
        <v>637</v>
      </c>
      <c r="J383" s="46"/>
      <c r="K383" s="46">
        <v>80</v>
      </c>
      <c r="L383" s="46">
        <v>80</v>
      </c>
      <c r="M383" s="43" t="s">
        <v>638</v>
      </c>
      <c r="N383" s="43" t="s">
        <v>70</v>
      </c>
      <c r="O383" s="46"/>
      <c r="P383" s="143">
        <f t="shared" si="9"/>
        <v>0</v>
      </c>
      <c r="Q383" s="47" t="s">
        <v>33</v>
      </c>
      <c r="R383" s="46"/>
      <c r="S383" s="110" t="s">
        <v>34</v>
      </c>
    </row>
    <row r="384" ht="40.5" spans="1:19">
      <c r="A384" s="46">
        <v>277</v>
      </c>
      <c r="B384" s="43" t="s">
        <v>25</v>
      </c>
      <c r="C384" s="43" t="s">
        <v>639</v>
      </c>
      <c r="D384" s="43" t="s">
        <v>27</v>
      </c>
      <c r="E384" s="43" t="s">
        <v>481</v>
      </c>
      <c r="F384" s="43" t="s">
        <v>145</v>
      </c>
      <c r="G384" s="43" t="s">
        <v>146</v>
      </c>
      <c r="H384" s="46"/>
      <c r="I384" s="120" t="s">
        <v>640</v>
      </c>
      <c r="J384" s="46"/>
      <c r="K384" s="46">
        <v>75</v>
      </c>
      <c r="L384" s="46">
        <v>75</v>
      </c>
      <c r="M384" s="43" t="s">
        <v>638</v>
      </c>
      <c r="N384" s="43" t="s">
        <v>70</v>
      </c>
      <c r="O384" s="46"/>
      <c r="P384" s="143">
        <f t="shared" si="9"/>
        <v>0</v>
      </c>
      <c r="Q384" s="47" t="s">
        <v>47</v>
      </c>
      <c r="R384" s="51"/>
      <c r="S384" s="110"/>
    </row>
    <row r="385" ht="40.5" spans="1:19">
      <c r="A385" s="46">
        <v>278</v>
      </c>
      <c r="B385" s="43" t="s">
        <v>25</v>
      </c>
      <c r="C385" s="43" t="s">
        <v>641</v>
      </c>
      <c r="D385" s="43" t="s">
        <v>27</v>
      </c>
      <c r="E385" s="43" t="s">
        <v>481</v>
      </c>
      <c r="F385" s="43" t="s">
        <v>132</v>
      </c>
      <c r="G385" s="43" t="s">
        <v>133</v>
      </c>
      <c r="H385" s="46"/>
      <c r="I385" s="120" t="s">
        <v>642</v>
      </c>
      <c r="J385" s="46"/>
      <c r="K385" s="46">
        <v>32.5</v>
      </c>
      <c r="L385" s="46">
        <v>32.5</v>
      </c>
      <c r="M385" s="43" t="s">
        <v>631</v>
      </c>
      <c r="N385" s="43" t="s">
        <v>32</v>
      </c>
      <c r="O385" s="46"/>
      <c r="P385" s="143">
        <f t="shared" si="9"/>
        <v>0</v>
      </c>
      <c r="Q385" s="47" t="s">
        <v>33</v>
      </c>
      <c r="R385" s="51"/>
      <c r="S385" s="110" t="s">
        <v>34</v>
      </c>
    </row>
    <row r="386" ht="40.5" spans="1:19">
      <c r="A386" s="46">
        <v>279</v>
      </c>
      <c r="B386" s="43" t="s">
        <v>25</v>
      </c>
      <c r="C386" s="43" t="s">
        <v>643</v>
      </c>
      <c r="D386" s="43" t="s">
        <v>27</v>
      </c>
      <c r="E386" s="43" t="s">
        <v>481</v>
      </c>
      <c r="F386" s="43" t="s">
        <v>129</v>
      </c>
      <c r="G386" s="43" t="s">
        <v>130</v>
      </c>
      <c r="H386" s="46"/>
      <c r="I386" s="120" t="s">
        <v>644</v>
      </c>
      <c r="J386" s="46"/>
      <c r="K386" s="46">
        <v>47.5</v>
      </c>
      <c r="L386" s="46">
        <v>47.5</v>
      </c>
      <c r="M386" s="43" t="s">
        <v>638</v>
      </c>
      <c r="N386" s="43" t="s">
        <v>70</v>
      </c>
      <c r="O386" s="46"/>
      <c r="P386" s="143">
        <f t="shared" si="9"/>
        <v>0</v>
      </c>
      <c r="Q386" s="47" t="s">
        <v>47</v>
      </c>
      <c r="R386" s="46"/>
      <c r="S386" s="109"/>
    </row>
    <row r="387" ht="40.5" spans="1:19">
      <c r="A387" s="46">
        <v>280</v>
      </c>
      <c r="B387" s="43" t="s">
        <v>25</v>
      </c>
      <c r="C387" s="43" t="s">
        <v>645</v>
      </c>
      <c r="D387" s="43" t="s">
        <v>27</v>
      </c>
      <c r="E387" s="43" t="s">
        <v>481</v>
      </c>
      <c r="F387" s="43" t="s">
        <v>84</v>
      </c>
      <c r="G387" s="43" t="s">
        <v>85</v>
      </c>
      <c r="H387" s="46"/>
      <c r="I387" s="120" t="s">
        <v>644</v>
      </c>
      <c r="J387" s="46"/>
      <c r="K387" s="46">
        <v>45</v>
      </c>
      <c r="L387" s="46">
        <v>45</v>
      </c>
      <c r="M387" s="43" t="s">
        <v>494</v>
      </c>
      <c r="N387" s="43" t="s">
        <v>70</v>
      </c>
      <c r="O387" s="46"/>
      <c r="P387" s="143">
        <f t="shared" si="9"/>
        <v>0</v>
      </c>
      <c r="Q387" s="47" t="s">
        <v>33</v>
      </c>
      <c r="R387" s="51"/>
      <c r="S387" s="110" t="s">
        <v>34</v>
      </c>
    </row>
    <row r="388" ht="40.5" spans="1:19">
      <c r="A388" s="46">
        <v>281</v>
      </c>
      <c r="B388" s="43" t="s">
        <v>25</v>
      </c>
      <c r="C388" s="43" t="s">
        <v>646</v>
      </c>
      <c r="D388" s="43" t="s">
        <v>27</v>
      </c>
      <c r="E388" s="43" t="s">
        <v>481</v>
      </c>
      <c r="F388" s="43" t="s">
        <v>152</v>
      </c>
      <c r="G388" s="43" t="s">
        <v>153</v>
      </c>
      <c r="H388" s="46"/>
      <c r="I388" s="120" t="s">
        <v>647</v>
      </c>
      <c r="J388" s="46"/>
      <c r="K388" s="46">
        <v>25</v>
      </c>
      <c r="L388" s="46">
        <v>25</v>
      </c>
      <c r="M388" s="43" t="s">
        <v>638</v>
      </c>
      <c r="N388" s="43" t="s">
        <v>70</v>
      </c>
      <c r="O388" s="46"/>
      <c r="P388" s="143">
        <f t="shared" si="9"/>
        <v>0</v>
      </c>
      <c r="Q388" s="47" t="s">
        <v>33</v>
      </c>
      <c r="R388" s="51"/>
      <c r="S388" s="110" t="s">
        <v>34</v>
      </c>
    </row>
    <row r="389" ht="40.5" spans="1:19">
      <c r="A389" s="46">
        <v>282</v>
      </c>
      <c r="B389" s="43" t="s">
        <v>25</v>
      </c>
      <c r="C389" s="43" t="s">
        <v>648</v>
      </c>
      <c r="D389" s="43" t="s">
        <v>27</v>
      </c>
      <c r="E389" s="43" t="s">
        <v>481</v>
      </c>
      <c r="F389" s="43" t="s">
        <v>99</v>
      </c>
      <c r="G389" s="43" t="s">
        <v>100</v>
      </c>
      <c r="H389" s="46"/>
      <c r="I389" s="120" t="s">
        <v>649</v>
      </c>
      <c r="J389" s="46"/>
      <c r="K389" s="46">
        <v>52.5</v>
      </c>
      <c r="L389" s="46">
        <v>52.5</v>
      </c>
      <c r="M389" s="43" t="s">
        <v>638</v>
      </c>
      <c r="N389" s="43" t="s">
        <v>70</v>
      </c>
      <c r="O389" s="46"/>
      <c r="P389" s="143">
        <f t="shared" ref="P389:P452" si="10">O389/L389</f>
        <v>0</v>
      </c>
      <c r="Q389" s="47" t="s">
        <v>33</v>
      </c>
      <c r="R389" s="46"/>
      <c r="S389" s="110" t="s">
        <v>34</v>
      </c>
    </row>
    <row r="390" ht="40.5" spans="1:19">
      <c r="A390" s="46">
        <v>283</v>
      </c>
      <c r="B390" s="43" t="s">
        <v>25</v>
      </c>
      <c r="C390" s="43" t="s">
        <v>650</v>
      </c>
      <c r="D390" s="43" t="s">
        <v>27</v>
      </c>
      <c r="E390" s="43" t="s">
        <v>481</v>
      </c>
      <c r="F390" s="43" t="s">
        <v>96</v>
      </c>
      <c r="G390" s="43" t="s">
        <v>97</v>
      </c>
      <c r="H390" s="46"/>
      <c r="I390" s="120" t="s">
        <v>651</v>
      </c>
      <c r="J390" s="46"/>
      <c r="K390" s="46">
        <v>80</v>
      </c>
      <c r="L390" s="46">
        <v>80</v>
      </c>
      <c r="M390" s="43" t="s">
        <v>638</v>
      </c>
      <c r="N390" s="43" t="s">
        <v>70</v>
      </c>
      <c r="O390" s="46"/>
      <c r="P390" s="143">
        <f t="shared" si="10"/>
        <v>0</v>
      </c>
      <c r="Q390" s="47" t="s">
        <v>33</v>
      </c>
      <c r="R390" s="46"/>
      <c r="S390" s="110" t="s">
        <v>34</v>
      </c>
    </row>
    <row r="391" ht="40.5" spans="1:19">
      <c r="A391" s="46">
        <v>284</v>
      </c>
      <c r="B391" s="43" t="s">
        <v>25</v>
      </c>
      <c r="C391" s="43" t="s">
        <v>652</v>
      </c>
      <c r="D391" s="43" t="s">
        <v>27</v>
      </c>
      <c r="E391" s="43" t="s">
        <v>481</v>
      </c>
      <c r="F391" s="43" t="s">
        <v>123</v>
      </c>
      <c r="G391" s="43" t="s">
        <v>124</v>
      </c>
      <c r="H391" s="46"/>
      <c r="I391" s="120" t="s">
        <v>640</v>
      </c>
      <c r="J391" s="46"/>
      <c r="K391" s="46">
        <v>80</v>
      </c>
      <c r="L391" s="46">
        <v>80</v>
      </c>
      <c r="M391" s="43" t="s">
        <v>638</v>
      </c>
      <c r="N391" s="43" t="s">
        <v>70</v>
      </c>
      <c r="O391" s="46"/>
      <c r="P391" s="143">
        <f t="shared" si="10"/>
        <v>0</v>
      </c>
      <c r="Q391" s="47" t="s">
        <v>33</v>
      </c>
      <c r="R391" s="46"/>
      <c r="S391" s="110" t="s">
        <v>34</v>
      </c>
    </row>
    <row r="392" ht="40.5" spans="1:19">
      <c r="A392" s="46">
        <v>285</v>
      </c>
      <c r="B392" s="43" t="s">
        <v>25</v>
      </c>
      <c r="C392" s="43" t="s">
        <v>653</v>
      </c>
      <c r="D392" s="43" t="s">
        <v>27</v>
      </c>
      <c r="E392" s="43" t="s">
        <v>481</v>
      </c>
      <c r="F392" s="43" t="s">
        <v>67</v>
      </c>
      <c r="G392" s="43" t="s">
        <v>68</v>
      </c>
      <c r="H392" s="46"/>
      <c r="I392" s="120" t="s">
        <v>640</v>
      </c>
      <c r="J392" s="46"/>
      <c r="K392" s="46">
        <v>67.5</v>
      </c>
      <c r="L392" s="46">
        <v>67.5</v>
      </c>
      <c r="M392" s="43" t="s">
        <v>638</v>
      </c>
      <c r="N392" s="43" t="s">
        <v>70</v>
      </c>
      <c r="O392" s="46"/>
      <c r="P392" s="143">
        <f t="shared" si="10"/>
        <v>0</v>
      </c>
      <c r="Q392" s="47" t="s">
        <v>33</v>
      </c>
      <c r="R392" s="46"/>
      <c r="S392" s="110" t="s">
        <v>34</v>
      </c>
    </row>
    <row r="393" ht="40.5" spans="1:19">
      <c r="A393" s="46">
        <v>286</v>
      </c>
      <c r="B393" s="43" t="s">
        <v>25</v>
      </c>
      <c r="C393" s="43" t="s">
        <v>654</v>
      </c>
      <c r="D393" s="43" t="s">
        <v>27</v>
      </c>
      <c r="E393" s="43" t="s">
        <v>481</v>
      </c>
      <c r="F393" s="43" t="s">
        <v>72</v>
      </c>
      <c r="G393" s="43" t="s">
        <v>73</v>
      </c>
      <c r="H393" s="46"/>
      <c r="I393" s="120" t="s">
        <v>640</v>
      </c>
      <c r="J393" s="46"/>
      <c r="K393" s="46">
        <v>60</v>
      </c>
      <c r="L393" s="46">
        <v>60</v>
      </c>
      <c r="M393" s="43" t="s">
        <v>638</v>
      </c>
      <c r="N393" s="43" t="s">
        <v>70</v>
      </c>
      <c r="O393" s="46"/>
      <c r="P393" s="143">
        <f t="shared" si="10"/>
        <v>0</v>
      </c>
      <c r="Q393" s="47" t="s">
        <v>47</v>
      </c>
      <c r="R393" s="46"/>
      <c r="S393" s="109"/>
    </row>
    <row r="394" ht="40.5" spans="1:19">
      <c r="A394" s="46">
        <v>287</v>
      </c>
      <c r="B394" s="43" t="s">
        <v>25</v>
      </c>
      <c r="C394" s="43" t="s">
        <v>655</v>
      </c>
      <c r="D394" s="43" t="s">
        <v>27</v>
      </c>
      <c r="E394" s="43" t="s">
        <v>481</v>
      </c>
      <c r="F394" s="43" t="s">
        <v>111</v>
      </c>
      <c r="G394" s="43" t="s">
        <v>112</v>
      </c>
      <c r="H394" s="46"/>
      <c r="I394" s="120" t="s">
        <v>656</v>
      </c>
      <c r="J394" s="46"/>
      <c r="K394" s="46">
        <v>60</v>
      </c>
      <c r="L394" s="46">
        <v>60</v>
      </c>
      <c r="M394" s="43" t="s">
        <v>638</v>
      </c>
      <c r="N394" s="43" t="s">
        <v>70</v>
      </c>
      <c r="O394" s="46"/>
      <c r="P394" s="143">
        <f t="shared" si="10"/>
        <v>0</v>
      </c>
      <c r="Q394" s="47" t="s">
        <v>47</v>
      </c>
      <c r="R394" s="46"/>
      <c r="S394" s="109"/>
    </row>
    <row r="395" ht="40.5" spans="1:19">
      <c r="A395" s="46">
        <v>288</v>
      </c>
      <c r="B395" s="43" t="s">
        <v>25</v>
      </c>
      <c r="C395" s="43" t="s">
        <v>657</v>
      </c>
      <c r="D395" s="43" t="s">
        <v>27</v>
      </c>
      <c r="E395" s="43" t="s">
        <v>481</v>
      </c>
      <c r="F395" s="43" t="s">
        <v>75</v>
      </c>
      <c r="G395" s="43" t="s">
        <v>76</v>
      </c>
      <c r="H395" s="46"/>
      <c r="I395" s="120" t="s">
        <v>640</v>
      </c>
      <c r="J395" s="46"/>
      <c r="K395" s="46">
        <v>47.5</v>
      </c>
      <c r="L395" s="46">
        <v>47.5</v>
      </c>
      <c r="M395" s="43" t="s">
        <v>638</v>
      </c>
      <c r="N395" s="43" t="s">
        <v>70</v>
      </c>
      <c r="O395" s="46"/>
      <c r="P395" s="143">
        <f t="shared" si="10"/>
        <v>0</v>
      </c>
      <c r="Q395" s="47" t="s">
        <v>47</v>
      </c>
      <c r="R395" s="46"/>
      <c r="S395" s="110"/>
    </row>
    <row r="396" ht="40.5" spans="1:19">
      <c r="A396" s="46">
        <v>289</v>
      </c>
      <c r="B396" s="43" t="s">
        <v>25</v>
      </c>
      <c r="C396" s="43" t="s">
        <v>658</v>
      </c>
      <c r="D396" s="43" t="s">
        <v>27</v>
      </c>
      <c r="E396" s="43" t="s">
        <v>481</v>
      </c>
      <c r="F396" s="43" t="s">
        <v>148</v>
      </c>
      <c r="G396" s="43" t="s">
        <v>149</v>
      </c>
      <c r="H396" s="46"/>
      <c r="I396" s="120" t="s">
        <v>642</v>
      </c>
      <c r="J396" s="46"/>
      <c r="K396" s="46">
        <v>35</v>
      </c>
      <c r="L396" s="46">
        <v>35</v>
      </c>
      <c r="M396" s="43" t="s">
        <v>638</v>
      </c>
      <c r="N396" s="43" t="s">
        <v>70</v>
      </c>
      <c r="O396" s="46"/>
      <c r="P396" s="143">
        <f t="shared" si="10"/>
        <v>0</v>
      </c>
      <c r="Q396" s="47" t="s">
        <v>47</v>
      </c>
      <c r="R396" s="46"/>
      <c r="S396" s="109"/>
    </row>
    <row r="397" ht="40.5" spans="1:19">
      <c r="A397" s="46">
        <v>290</v>
      </c>
      <c r="B397" s="43" t="s">
        <v>25</v>
      </c>
      <c r="C397" s="43" t="s">
        <v>659</v>
      </c>
      <c r="D397" s="43" t="s">
        <v>27</v>
      </c>
      <c r="E397" s="43" t="s">
        <v>481</v>
      </c>
      <c r="F397" s="43" t="s">
        <v>120</v>
      </c>
      <c r="G397" s="43" t="s">
        <v>121</v>
      </c>
      <c r="H397" s="46"/>
      <c r="I397" s="120" t="s">
        <v>660</v>
      </c>
      <c r="J397" s="46"/>
      <c r="K397" s="46">
        <v>47.5</v>
      </c>
      <c r="L397" s="46">
        <v>47.5</v>
      </c>
      <c r="M397" s="43" t="s">
        <v>638</v>
      </c>
      <c r="N397" s="43" t="s">
        <v>70</v>
      </c>
      <c r="O397" s="46"/>
      <c r="P397" s="143">
        <f t="shared" si="10"/>
        <v>0</v>
      </c>
      <c r="Q397" s="47" t="s">
        <v>47</v>
      </c>
      <c r="R397" s="46"/>
      <c r="S397" s="109"/>
    </row>
    <row r="398" ht="54" spans="1:19">
      <c r="A398" s="46">
        <v>291</v>
      </c>
      <c r="B398" s="43" t="s">
        <v>25</v>
      </c>
      <c r="C398" s="43" t="s">
        <v>661</v>
      </c>
      <c r="D398" s="43" t="s">
        <v>27</v>
      </c>
      <c r="E398" s="43" t="s">
        <v>481</v>
      </c>
      <c r="F398" s="43" t="s">
        <v>142</v>
      </c>
      <c r="G398" s="43" t="s">
        <v>143</v>
      </c>
      <c r="H398" s="46"/>
      <c r="I398" s="120" t="s">
        <v>662</v>
      </c>
      <c r="J398" s="46"/>
      <c r="K398" s="46">
        <v>62.5</v>
      </c>
      <c r="L398" s="46">
        <v>62.5</v>
      </c>
      <c r="M398" s="43" t="s">
        <v>638</v>
      </c>
      <c r="N398" s="43" t="s">
        <v>70</v>
      </c>
      <c r="O398" s="46"/>
      <c r="P398" s="143">
        <f t="shared" si="10"/>
        <v>0</v>
      </c>
      <c r="Q398" s="47" t="s">
        <v>33</v>
      </c>
      <c r="R398" s="46"/>
      <c r="S398" s="110" t="s">
        <v>34</v>
      </c>
    </row>
    <row r="399" ht="40.5" spans="1:19">
      <c r="A399" s="46">
        <v>292</v>
      </c>
      <c r="B399" s="43" t="s">
        <v>25</v>
      </c>
      <c r="C399" s="43" t="s">
        <v>663</v>
      </c>
      <c r="D399" s="43" t="s">
        <v>27</v>
      </c>
      <c r="E399" s="43" t="s">
        <v>481</v>
      </c>
      <c r="F399" s="43" t="s">
        <v>155</v>
      </c>
      <c r="G399" s="43" t="s">
        <v>156</v>
      </c>
      <c r="H399" s="46"/>
      <c r="I399" s="120" t="s">
        <v>664</v>
      </c>
      <c r="J399" s="46"/>
      <c r="K399" s="46">
        <v>40</v>
      </c>
      <c r="L399" s="46">
        <v>40</v>
      </c>
      <c r="M399" s="43" t="s">
        <v>494</v>
      </c>
      <c r="N399" s="43" t="s">
        <v>70</v>
      </c>
      <c r="O399" s="46"/>
      <c r="P399" s="143">
        <f t="shared" si="10"/>
        <v>0</v>
      </c>
      <c r="Q399" s="47" t="s">
        <v>47</v>
      </c>
      <c r="R399" s="46"/>
      <c r="S399" s="109"/>
    </row>
    <row r="400" ht="40.5" spans="1:19">
      <c r="A400" s="46">
        <v>293</v>
      </c>
      <c r="B400" s="43" t="s">
        <v>25</v>
      </c>
      <c r="C400" s="43" t="s">
        <v>665</v>
      </c>
      <c r="D400" s="43" t="s">
        <v>27</v>
      </c>
      <c r="E400" s="43" t="s">
        <v>481</v>
      </c>
      <c r="F400" s="43" t="s">
        <v>108</v>
      </c>
      <c r="G400" s="43" t="s">
        <v>109</v>
      </c>
      <c r="H400" s="46"/>
      <c r="I400" s="120" t="s">
        <v>666</v>
      </c>
      <c r="J400" s="46"/>
      <c r="K400" s="46">
        <v>30</v>
      </c>
      <c r="L400" s="46">
        <v>30</v>
      </c>
      <c r="M400" s="43" t="s">
        <v>638</v>
      </c>
      <c r="N400" s="43" t="s">
        <v>70</v>
      </c>
      <c r="O400" s="46"/>
      <c r="P400" s="143">
        <f t="shared" si="10"/>
        <v>0</v>
      </c>
      <c r="Q400" s="47" t="s">
        <v>33</v>
      </c>
      <c r="R400" s="46"/>
      <c r="S400" s="110" t="s">
        <v>34</v>
      </c>
    </row>
    <row r="401" ht="40.5" spans="1:19">
      <c r="A401" s="46">
        <v>294</v>
      </c>
      <c r="B401" s="43" t="s">
        <v>25</v>
      </c>
      <c r="C401" s="43" t="s">
        <v>667</v>
      </c>
      <c r="D401" s="43" t="s">
        <v>27</v>
      </c>
      <c r="E401" s="43" t="s">
        <v>481</v>
      </c>
      <c r="F401" s="43" t="s">
        <v>139</v>
      </c>
      <c r="G401" s="43" t="s">
        <v>140</v>
      </c>
      <c r="H401" s="46"/>
      <c r="I401" s="120" t="s">
        <v>668</v>
      </c>
      <c r="J401" s="46"/>
      <c r="K401" s="46">
        <v>47.5</v>
      </c>
      <c r="L401" s="46">
        <v>47.5</v>
      </c>
      <c r="M401" s="43" t="s">
        <v>494</v>
      </c>
      <c r="N401" s="43" t="s">
        <v>70</v>
      </c>
      <c r="O401" s="46"/>
      <c r="P401" s="143">
        <f t="shared" si="10"/>
        <v>0</v>
      </c>
      <c r="Q401" s="47" t="s">
        <v>33</v>
      </c>
      <c r="R401" s="46"/>
      <c r="S401" s="110" t="s">
        <v>34</v>
      </c>
    </row>
    <row r="402" ht="40.5" spans="1:19">
      <c r="A402" s="46">
        <v>295</v>
      </c>
      <c r="B402" s="43" t="s">
        <v>25</v>
      </c>
      <c r="C402" s="43" t="s">
        <v>669</v>
      </c>
      <c r="D402" s="43" t="s">
        <v>27</v>
      </c>
      <c r="E402" s="43" t="s">
        <v>481</v>
      </c>
      <c r="F402" s="43" t="s">
        <v>90</v>
      </c>
      <c r="G402" s="43" t="s">
        <v>91</v>
      </c>
      <c r="H402" s="46"/>
      <c r="I402" s="120" t="s">
        <v>670</v>
      </c>
      <c r="J402" s="46"/>
      <c r="K402" s="46">
        <v>37.5</v>
      </c>
      <c r="L402" s="46">
        <v>37.5</v>
      </c>
      <c r="M402" s="43" t="s">
        <v>494</v>
      </c>
      <c r="N402" s="43" t="s">
        <v>70</v>
      </c>
      <c r="O402" s="46"/>
      <c r="P402" s="143">
        <f t="shared" si="10"/>
        <v>0</v>
      </c>
      <c r="Q402" s="47" t="s">
        <v>33</v>
      </c>
      <c r="R402" s="46"/>
      <c r="S402" s="110" t="s">
        <v>34</v>
      </c>
    </row>
    <row r="403" ht="40.5" spans="1:19">
      <c r="A403" s="46">
        <v>296</v>
      </c>
      <c r="B403" s="43" t="s">
        <v>25</v>
      </c>
      <c r="C403" s="43" t="s">
        <v>671</v>
      </c>
      <c r="D403" s="43" t="s">
        <v>27</v>
      </c>
      <c r="E403" s="43" t="s">
        <v>481</v>
      </c>
      <c r="F403" s="43" t="s">
        <v>135</v>
      </c>
      <c r="G403" s="43" t="s">
        <v>136</v>
      </c>
      <c r="H403" s="46"/>
      <c r="I403" s="120" t="s">
        <v>672</v>
      </c>
      <c r="J403" s="46"/>
      <c r="K403" s="46">
        <v>47.5</v>
      </c>
      <c r="L403" s="46">
        <v>47.5</v>
      </c>
      <c r="M403" s="43" t="s">
        <v>494</v>
      </c>
      <c r="N403" s="43" t="s">
        <v>70</v>
      </c>
      <c r="O403" s="46"/>
      <c r="P403" s="143">
        <f t="shared" si="10"/>
        <v>0</v>
      </c>
      <c r="Q403" s="47" t="s">
        <v>33</v>
      </c>
      <c r="R403" s="46"/>
      <c r="S403" s="110" t="s">
        <v>34</v>
      </c>
    </row>
    <row r="404" ht="40.5" spans="1:19">
      <c r="A404" s="46">
        <v>297</v>
      </c>
      <c r="B404" s="43" t="s">
        <v>25</v>
      </c>
      <c r="C404" s="43" t="s">
        <v>673</v>
      </c>
      <c r="D404" s="43" t="s">
        <v>27</v>
      </c>
      <c r="E404" s="43" t="s">
        <v>481</v>
      </c>
      <c r="F404" s="43" t="s">
        <v>87</v>
      </c>
      <c r="G404" s="43" t="s">
        <v>88</v>
      </c>
      <c r="H404" s="46"/>
      <c r="I404" s="120" t="s">
        <v>642</v>
      </c>
      <c r="J404" s="46"/>
      <c r="K404" s="46">
        <v>35</v>
      </c>
      <c r="L404" s="46">
        <v>35</v>
      </c>
      <c r="M404" s="43" t="s">
        <v>494</v>
      </c>
      <c r="N404" s="43" t="s">
        <v>70</v>
      </c>
      <c r="O404" s="46"/>
      <c r="P404" s="143">
        <f t="shared" si="10"/>
        <v>0</v>
      </c>
      <c r="Q404" s="47" t="s">
        <v>47</v>
      </c>
      <c r="R404" s="46"/>
      <c r="S404" s="109"/>
    </row>
    <row r="405" ht="40.5" spans="1:19">
      <c r="A405" s="46">
        <v>298</v>
      </c>
      <c r="B405" s="43" t="s">
        <v>25</v>
      </c>
      <c r="C405" s="43" t="s">
        <v>674</v>
      </c>
      <c r="D405" s="43" t="s">
        <v>27</v>
      </c>
      <c r="E405" s="43" t="s">
        <v>481</v>
      </c>
      <c r="F405" s="43" t="s">
        <v>105</v>
      </c>
      <c r="G405" s="43" t="s">
        <v>106</v>
      </c>
      <c r="H405" s="46"/>
      <c r="I405" s="120" t="s">
        <v>675</v>
      </c>
      <c r="J405" s="46"/>
      <c r="K405" s="46">
        <v>50</v>
      </c>
      <c r="L405" s="46">
        <v>50</v>
      </c>
      <c r="M405" s="43" t="s">
        <v>494</v>
      </c>
      <c r="N405" s="43" t="s">
        <v>70</v>
      </c>
      <c r="O405" s="46"/>
      <c r="P405" s="143">
        <f t="shared" si="10"/>
        <v>0</v>
      </c>
      <c r="Q405" s="47" t="s">
        <v>33</v>
      </c>
      <c r="R405" s="46"/>
      <c r="S405" s="110" t="s">
        <v>34</v>
      </c>
    </row>
    <row r="406" ht="40.5" spans="1:19">
      <c r="A406" s="46">
        <v>299</v>
      </c>
      <c r="B406" s="43" t="s">
        <v>25</v>
      </c>
      <c r="C406" s="43" t="s">
        <v>676</v>
      </c>
      <c r="D406" s="43" t="s">
        <v>27</v>
      </c>
      <c r="E406" s="43" t="s">
        <v>481</v>
      </c>
      <c r="F406" s="43" t="s">
        <v>117</v>
      </c>
      <c r="G406" s="43" t="s">
        <v>118</v>
      </c>
      <c r="H406" s="46"/>
      <c r="I406" s="120" t="s">
        <v>642</v>
      </c>
      <c r="J406" s="46"/>
      <c r="K406" s="46">
        <v>40</v>
      </c>
      <c r="L406" s="46">
        <v>40</v>
      </c>
      <c r="M406" s="43" t="s">
        <v>494</v>
      </c>
      <c r="N406" s="43" t="s">
        <v>70</v>
      </c>
      <c r="O406" s="46"/>
      <c r="P406" s="143">
        <f t="shared" si="10"/>
        <v>0</v>
      </c>
      <c r="Q406" s="47" t="s">
        <v>33</v>
      </c>
      <c r="R406" s="46"/>
      <c r="S406" s="110" t="s">
        <v>34</v>
      </c>
    </row>
    <row r="407" ht="40.5" spans="1:19">
      <c r="A407" s="46">
        <v>300</v>
      </c>
      <c r="B407" s="43" t="s">
        <v>25</v>
      </c>
      <c r="C407" s="43" t="s">
        <v>677</v>
      </c>
      <c r="D407" s="43" t="s">
        <v>27</v>
      </c>
      <c r="E407" s="43" t="s">
        <v>481</v>
      </c>
      <c r="F407" s="43" t="s">
        <v>93</v>
      </c>
      <c r="G407" s="43" t="s">
        <v>94</v>
      </c>
      <c r="H407" s="46"/>
      <c r="I407" s="120" t="s">
        <v>640</v>
      </c>
      <c r="J407" s="46"/>
      <c r="K407" s="46">
        <v>32.5</v>
      </c>
      <c r="L407" s="46">
        <v>32.5</v>
      </c>
      <c r="M407" s="43" t="s">
        <v>494</v>
      </c>
      <c r="N407" s="43" t="s">
        <v>70</v>
      </c>
      <c r="O407" s="46"/>
      <c r="P407" s="143">
        <f t="shared" si="10"/>
        <v>0</v>
      </c>
      <c r="Q407" s="47" t="s">
        <v>33</v>
      </c>
      <c r="R407" s="46"/>
      <c r="S407" s="110" t="s">
        <v>34</v>
      </c>
    </row>
    <row r="408" ht="40.5" spans="1:19">
      <c r="A408" s="46">
        <v>301</v>
      </c>
      <c r="B408" s="43" t="s">
        <v>25</v>
      </c>
      <c r="C408" s="43" t="s">
        <v>678</v>
      </c>
      <c r="D408" s="43" t="s">
        <v>27</v>
      </c>
      <c r="E408" s="43" t="s">
        <v>481</v>
      </c>
      <c r="F408" s="43" t="s">
        <v>78</v>
      </c>
      <c r="G408" s="43" t="s">
        <v>79</v>
      </c>
      <c r="H408" s="46"/>
      <c r="I408" s="120" t="s">
        <v>640</v>
      </c>
      <c r="J408" s="46"/>
      <c r="K408" s="46">
        <v>32.5</v>
      </c>
      <c r="L408" s="46">
        <v>32.5</v>
      </c>
      <c r="M408" s="43" t="s">
        <v>494</v>
      </c>
      <c r="N408" s="43" t="s">
        <v>70</v>
      </c>
      <c r="O408" s="46"/>
      <c r="P408" s="143">
        <f t="shared" si="10"/>
        <v>0</v>
      </c>
      <c r="Q408" s="47" t="s">
        <v>33</v>
      </c>
      <c r="R408" s="46"/>
      <c r="S408" s="110" t="s">
        <v>34</v>
      </c>
    </row>
    <row r="409" ht="54" spans="1:19">
      <c r="A409" s="46">
        <v>302</v>
      </c>
      <c r="B409" s="43" t="s">
        <v>25</v>
      </c>
      <c r="C409" s="43" t="s">
        <v>679</v>
      </c>
      <c r="D409" s="43" t="s">
        <v>27</v>
      </c>
      <c r="E409" s="43" t="s">
        <v>481</v>
      </c>
      <c r="F409" s="43" t="s">
        <v>191</v>
      </c>
      <c r="G409" s="43" t="s">
        <v>192</v>
      </c>
      <c r="H409" s="46"/>
      <c r="I409" s="120" t="s">
        <v>680</v>
      </c>
      <c r="J409" s="46"/>
      <c r="K409" s="46">
        <v>37.5</v>
      </c>
      <c r="L409" s="46">
        <v>37.5</v>
      </c>
      <c r="M409" s="43" t="s">
        <v>494</v>
      </c>
      <c r="N409" s="43" t="s">
        <v>70</v>
      </c>
      <c r="O409" s="46"/>
      <c r="P409" s="143">
        <f t="shared" si="10"/>
        <v>0</v>
      </c>
      <c r="Q409" s="47" t="s">
        <v>33</v>
      </c>
      <c r="R409" s="46"/>
      <c r="S409" s="110" t="s">
        <v>34</v>
      </c>
    </row>
    <row r="410" ht="40.5" spans="1:19">
      <c r="A410" s="46">
        <v>303</v>
      </c>
      <c r="B410" s="43" t="s">
        <v>25</v>
      </c>
      <c r="C410" s="43" t="s">
        <v>681</v>
      </c>
      <c r="D410" s="43" t="s">
        <v>66</v>
      </c>
      <c r="E410" s="43" t="s">
        <v>481</v>
      </c>
      <c r="F410" s="43" t="s">
        <v>96</v>
      </c>
      <c r="G410" s="43" t="s">
        <v>97</v>
      </c>
      <c r="H410" s="46"/>
      <c r="I410" s="120" t="s">
        <v>682</v>
      </c>
      <c r="J410" s="46" t="s">
        <v>30</v>
      </c>
      <c r="K410" s="46">
        <v>5</v>
      </c>
      <c r="L410" s="46">
        <v>5</v>
      </c>
      <c r="M410" s="43" t="s">
        <v>571</v>
      </c>
      <c r="N410" s="43" t="s">
        <v>70</v>
      </c>
      <c r="O410" s="46">
        <v>5</v>
      </c>
      <c r="P410" s="143">
        <f t="shared" si="10"/>
        <v>1</v>
      </c>
      <c r="Q410" s="47" t="s">
        <v>47</v>
      </c>
      <c r="R410" s="46"/>
      <c r="S410" s="109"/>
    </row>
    <row r="411" ht="40.5" spans="1:19">
      <c r="A411" s="46">
        <v>304</v>
      </c>
      <c r="B411" s="43" t="s">
        <v>25</v>
      </c>
      <c r="C411" s="43" t="s">
        <v>681</v>
      </c>
      <c r="D411" s="43" t="s">
        <v>66</v>
      </c>
      <c r="E411" s="43" t="s">
        <v>481</v>
      </c>
      <c r="F411" s="43" t="s">
        <v>105</v>
      </c>
      <c r="G411" s="43" t="s">
        <v>106</v>
      </c>
      <c r="H411" s="46"/>
      <c r="I411" s="120" t="s">
        <v>683</v>
      </c>
      <c r="J411" s="46" t="s">
        <v>30</v>
      </c>
      <c r="K411" s="46">
        <v>15</v>
      </c>
      <c r="L411" s="46">
        <v>15</v>
      </c>
      <c r="M411" s="43" t="s">
        <v>571</v>
      </c>
      <c r="N411" s="43" t="s">
        <v>70</v>
      </c>
      <c r="O411" s="46"/>
      <c r="P411" s="143">
        <f t="shared" si="10"/>
        <v>0</v>
      </c>
      <c r="Q411" s="47" t="s">
        <v>47</v>
      </c>
      <c r="R411" s="51"/>
      <c r="S411" s="110"/>
    </row>
    <row r="412" ht="28.5" spans="1:19">
      <c r="A412" s="46">
        <v>305</v>
      </c>
      <c r="B412" s="43" t="s">
        <v>25</v>
      </c>
      <c r="C412" s="43" t="s">
        <v>681</v>
      </c>
      <c r="D412" s="43" t="s">
        <v>66</v>
      </c>
      <c r="E412" s="43" t="s">
        <v>481</v>
      </c>
      <c r="F412" s="43" t="s">
        <v>135</v>
      </c>
      <c r="G412" s="43" t="s">
        <v>136</v>
      </c>
      <c r="H412" s="46"/>
      <c r="I412" s="120" t="s">
        <v>684</v>
      </c>
      <c r="J412" s="46" t="s">
        <v>30</v>
      </c>
      <c r="K412" s="46">
        <v>5</v>
      </c>
      <c r="L412" s="46">
        <v>5</v>
      </c>
      <c r="M412" s="43" t="s">
        <v>571</v>
      </c>
      <c r="N412" s="43" t="s">
        <v>70</v>
      </c>
      <c r="O412" s="46"/>
      <c r="P412" s="143">
        <f t="shared" si="10"/>
        <v>0</v>
      </c>
      <c r="Q412" s="47" t="s">
        <v>47</v>
      </c>
      <c r="R412" s="46"/>
      <c r="S412" s="109"/>
    </row>
    <row r="413" ht="28.5" spans="1:19">
      <c r="A413" s="46">
        <v>306</v>
      </c>
      <c r="B413" s="43" t="s">
        <v>25</v>
      </c>
      <c r="C413" s="43" t="s">
        <v>681</v>
      </c>
      <c r="D413" s="43" t="s">
        <v>66</v>
      </c>
      <c r="E413" s="43" t="s">
        <v>481</v>
      </c>
      <c r="F413" s="43" t="s">
        <v>135</v>
      </c>
      <c r="G413" s="43" t="s">
        <v>136</v>
      </c>
      <c r="H413" s="46"/>
      <c r="I413" s="120" t="s">
        <v>685</v>
      </c>
      <c r="J413" s="46" t="s">
        <v>30</v>
      </c>
      <c r="K413" s="46">
        <v>24</v>
      </c>
      <c r="L413" s="46">
        <v>24</v>
      </c>
      <c r="M413" s="43" t="s">
        <v>571</v>
      </c>
      <c r="N413" s="43" t="s">
        <v>70</v>
      </c>
      <c r="O413" s="46"/>
      <c r="P413" s="143">
        <f t="shared" si="10"/>
        <v>0</v>
      </c>
      <c r="Q413" s="47" t="s">
        <v>47</v>
      </c>
      <c r="R413" s="46"/>
      <c r="S413" s="109"/>
    </row>
    <row r="414" ht="28.5" spans="1:19">
      <c r="A414" s="46">
        <v>307</v>
      </c>
      <c r="B414" s="43" t="s">
        <v>25</v>
      </c>
      <c r="C414" s="43" t="s">
        <v>681</v>
      </c>
      <c r="D414" s="43" t="s">
        <v>66</v>
      </c>
      <c r="E414" s="43" t="s">
        <v>481</v>
      </c>
      <c r="F414" s="43" t="s">
        <v>139</v>
      </c>
      <c r="G414" s="43" t="s">
        <v>140</v>
      </c>
      <c r="H414" s="46"/>
      <c r="I414" s="120" t="s">
        <v>686</v>
      </c>
      <c r="J414" s="46" t="s">
        <v>30</v>
      </c>
      <c r="K414" s="46">
        <v>12</v>
      </c>
      <c r="L414" s="46">
        <v>12</v>
      </c>
      <c r="M414" s="43" t="s">
        <v>571</v>
      </c>
      <c r="N414" s="43" t="s">
        <v>70</v>
      </c>
      <c r="O414" s="46"/>
      <c r="P414" s="143">
        <f t="shared" si="10"/>
        <v>0</v>
      </c>
      <c r="Q414" s="47" t="s">
        <v>47</v>
      </c>
      <c r="R414" s="46"/>
      <c r="S414" s="109"/>
    </row>
    <row r="415" ht="40.5" spans="1:19">
      <c r="A415" s="46">
        <v>308</v>
      </c>
      <c r="B415" s="43" t="s">
        <v>25</v>
      </c>
      <c r="C415" s="43" t="s">
        <v>681</v>
      </c>
      <c r="D415" s="43" t="s">
        <v>66</v>
      </c>
      <c r="E415" s="43" t="s">
        <v>481</v>
      </c>
      <c r="F415" s="43" t="s">
        <v>81</v>
      </c>
      <c r="G415" s="43" t="s">
        <v>82</v>
      </c>
      <c r="H415" s="46"/>
      <c r="I415" s="120" t="s">
        <v>687</v>
      </c>
      <c r="J415" s="46" t="s">
        <v>30</v>
      </c>
      <c r="K415" s="46">
        <v>12</v>
      </c>
      <c r="L415" s="46">
        <v>12</v>
      </c>
      <c r="M415" s="43" t="s">
        <v>571</v>
      </c>
      <c r="N415" s="43" t="s">
        <v>70</v>
      </c>
      <c r="O415" s="46"/>
      <c r="P415" s="143">
        <f t="shared" si="10"/>
        <v>0</v>
      </c>
      <c r="Q415" s="47" t="s">
        <v>33</v>
      </c>
      <c r="R415" s="46"/>
      <c r="S415" s="110" t="s">
        <v>34</v>
      </c>
    </row>
    <row r="416" ht="43.5" spans="1:19">
      <c r="A416" s="46">
        <v>312</v>
      </c>
      <c r="B416" s="43" t="s">
        <v>25</v>
      </c>
      <c r="C416" s="46" t="s">
        <v>688</v>
      </c>
      <c r="D416" s="43" t="s">
        <v>27</v>
      </c>
      <c r="E416" s="43" t="s">
        <v>481</v>
      </c>
      <c r="F416" s="43" t="s">
        <v>67</v>
      </c>
      <c r="G416" s="43" t="s">
        <v>68</v>
      </c>
      <c r="H416" s="43" t="s">
        <v>413</v>
      </c>
      <c r="I416" s="120" t="s">
        <v>689</v>
      </c>
      <c r="J416" s="43" t="s">
        <v>30</v>
      </c>
      <c r="K416" s="43">
        <v>390</v>
      </c>
      <c r="L416" s="43">
        <v>80</v>
      </c>
      <c r="M416" s="43" t="s">
        <v>690</v>
      </c>
      <c r="N416" s="43" t="s">
        <v>70</v>
      </c>
      <c r="O416" s="46"/>
      <c r="P416" s="143">
        <f t="shared" si="10"/>
        <v>0</v>
      </c>
      <c r="Q416" s="47" t="s">
        <v>33</v>
      </c>
      <c r="R416" s="47"/>
      <c r="S416" s="75" t="s">
        <v>34</v>
      </c>
    </row>
    <row r="417" ht="40.5" spans="1:19">
      <c r="A417" s="92">
        <v>315</v>
      </c>
      <c r="B417" s="93" t="s">
        <v>25</v>
      </c>
      <c r="C417" s="93" t="s">
        <v>691</v>
      </c>
      <c r="D417" s="93" t="s">
        <v>27</v>
      </c>
      <c r="E417" s="93" t="s">
        <v>481</v>
      </c>
      <c r="F417" s="93" t="s">
        <v>105</v>
      </c>
      <c r="G417" s="93" t="s">
        <v>106</v>
      </c>
      <c r="H417" s="92"/>
      <c r="I417" s="93" t="s">
        <v>692</v>
      </c>
      <c r="J417" s="92" t="s">
        <v>30</v>
      </c>
      <c r="K417" s="92">
        <v>79.5</v>
      </c>
      <c r="L417" s="43">
        <v>53.5</v>
      </c>
      <c r="M417" s="43" t="s">
        <v>483</v>
      </c>
      <c r="N417" s="43" t="s">
        <v>70</v>
      </c>
      <c r="O417" s="46"/>
      <c r="P417" s="143">
        <f t="shared" si="10"/>
        <v>0</v>
      </c>
      <c r="Q417" s="93" t="s">
        <v>33</v>
      </c>
      <c r="R417" s="92"/>
      <c r="S417" s="110" t="s">
        <v>34</v>
      </c>
    </row>
    <row r="418" ht="40.5" spans="1:19">
      <c r="A418" s="58"/>
      <c r="B418" s="58"/>
      <c r="C418" s="58"/>
      <c r="D418" s="58"/>
      <c r="E418" s="58"/>
      <c r="F418" s="58"/>
      <c r="G418" s="58"/>
      <c r="H418" s="58"/>
      <c r="I418" s="58"/>
      <c r="J418" s="58"/>
      <c r="K418" s="58"/>
      <c r="L418" s="43">
        <v>26</v>
      </c>
      <c r="M418" s="43" t="s">
        <v>690</v>
      </c>
      <c r="N418" s="43" t="s">
        <v>70</v>
      </c>
      <c r="O418" s="46"/>
      <c r="P418" s="143">
        <f t="shared" si="10"/>
        <v>0</v>
      </c>
      <c r="Q418" s="58"/>
      <c r="R418" s="58"/>
      <c r="S418" s="110" t="s">
        <v>34</v>
      </c>
    </row>
    <row r="419" ht="40.5" spans="1:19">
      <c r="A419" s="46">
        <v>321</v>
      </c>
      <c r="B419" s="43" t="s">
        <v>25</v>
      </c>
      <c r="C419" s="46" t="s">
        <v>693</v>
      </c>
      <c r="D419" s="43" t="s">
        <v>27</v>
      </c>
      <c r="E419" s="43" t="s">
        <v>481</v>
      </c>
      <c r="F419" s="43" t="s">
        <v>87</v>
      </c>
      <c r="G419" s="46"/>
      <c r="H419" s="46"/>
      <c r="I419" s="43" t="s">
        <v>694</v>
      </c>
      <c r="J419" s="46" t="s">
        <v>249</v>
      </c>
      <c r="K419" s="51">
        <v>69.661485</v>
      </c>
      <c r="L419" s="51">
        <v>69.661485</v>
      </c>
      <c r="M419" s="43" t="s">
        <v>63</v>
      </c>
      <c r="N419" s="43" t="s">
        <v>32</v>
      </c>
      <c r="O419" s="51">
        <v>69.661485</v>
      </c>
      <c r="P419" s="143">
        <f t="shared" si="10"/>
        <v>1</v>
      </c>
      <c r="Q419" s="47" t="s">
        <v>47</v>
      </c>
      <c r="R419" s="51"/>
      <c r="S419" s="109"/>
    </row>
    <row r="420" ht="90" spans="1:19">
      <c r="A420" s="46">
        <v>322</v>
      </c>
      <c r="B420" s="43" t="s">
        <v>25</v>
      </c>
      <c r="C420" s="46" t="s">
        <v>695</v>
      </c>
      <c r="D420" s="43" t="s">
        <v>27</v>
      </c>
      <c r="E420" s="43" t="s">
        <v>481</v>
      </c>
      <c r="F420" s="43" t="s">
        <v>87</v>
      </c>
      <c r="G420" s="43" t="s">
        <v>88</v>
      </c>
      <c r="H420" s="46"/>
      <c r="I420" s="43" t="s">
        <v>696</v>
      </c>
      <c r="J420" s="46" t="s">
        <v>249</v>
      </c>
      <c r="K420" s="51">
        <v>24.144646</v>
      </c>
      <c r="L420" s="51">
        <v>24.144646</v>
      </c>
      <c r="M420" s="43" t="s">
        <v>63</v>
      </c>
      <c r="N420" s="43" t="s">
        <v>32</v>
      </c>
      <c r="O420" s="51">
        <v>24.144646</v>
      </c>
      <c r="P420" s="143">
        <f t="shared" si="10"/>
        <v>1</v>
      </c>
      <c r="Q420" s="47" t="s">
        <v>47</v>
      </c>
      <c r="R420" s="47"/>
      <c r="S420" s="110"/>
    </row>
    <row r="421" ht="42" spans="1:19">
      <c r="A421" s="46">
        <v>323</v>
      </c>
      <c r="B421" s="43" t="s">
        <v>697</v>
      </c>
      <c r="C421" s="43" t="s">
        <v>698</v>
      </c>
      <c r="D421" s="43" t="s">
        <v>66</v>
      </c>
      <c r="E421" s="43" t="s">
        <v>699</v>
      </c>
      <c r="F421" s="43" t="s">
        <v>699</v>
      </c>
      <c r="G421" s="43" t="s">
        <v>106</v>
      </c>
      <c r="H421" s="46"/>
      <c r="I421" s="43" t="s">
        <v>700</v>
      </c>
      <c r="J421" s="46" t="s">
        <v>30</v>
      </c>
      <c r="K421" s="46">
        <v>871</v>
      </c>
      <c r="L421" s="46">
        <v>404</v>
      </c>
      <c r="M421" s="43" t="s">
        <v>701</v>
      </c>
      <c r="N421" s="43" t="s">
        <v>32</v>
      </c>
      <c r="O421" s="51">
        <v>404</v>
      </c>
      <c r="P421" s="143">
        <f t="shared" si="10"/>
        <v>1</v>
      </c>
      <c r="Q421" s="47" t="s">
        <v>33</v>
      </c>
      <c r="R421" s="51"/>
      <c r="S421" s="117" t="s">
        <v>34</v>
      </c>
    </row>
    <row r="422" ht="42" spans="1:19">
      <c r="A422" s="46"/>
      <c r="B422" s="46"/>
      <c r="C422" s="46"/>
      <c r="D422" s="46"/>
      <c r="E422" s="46"/>
      <c r="F422" s="46"/>
      <c r="G422" s="46"/>
      <c r="H422" s="46"/>
      <c r="I422" s="46"/>
      <c r="J422" s="46"/>
      <c r="K422" s="46"/>
      <c r="L422" s="46">
        <v>30</v>
      </c>
      <c r="M422" s="43" t="s">
        <v>702</v>
      </c>
      <c r="N422" s="43" t="s">
        <v>70</v>
      </c>
      <c r="O422" s="46"/>
      <c r="P422" s="143">
        <f t="shared" si="10"/>
        <v>0</v>
      </c>
      <c r="Q422" s="51"/>
      <c r="R422" s="51"/>
      <c r="S422" s="117" t="s">
        <v>34</v>
      </c>
    </row>
    <row r="423" ht="42" spans="1:19">
      <c r="A423" s="46">
        <v>324</v>
      </c>
      <c r="B423" s="43" t="s">
        <v>697</v>
      </c>
      <c r="C423" s="43" t="s">
        <v>703</v>
      </c>
      <c r="D423" s="43" t="s">
        <v>66</v>
      </c>
      <c r="E423" s="43" t="s">
        <v>699</v>
      </c>
      <c r="F423" s="43" t="s">
        <v>699</v>
      </c>
      <c r="G423" s="43" t="s">
        <v>124</v>
      </c>
      <c r="H423" s="46"/>
      <c r="I423" s="43" t="s">
        <v>704</v>
      </c>
      <c r="J423" s="46" t="s">
        <v>30</v>
      </c>
      <c r="K423" s="46">
        <v>2500</v>
      </c>
      <c r="L423" s="46">
        <v>300</v>
      </c>
      <c r="M423" s="43" t="s">
        <v>701</v>
      </c>
      <c r="N423" s="43" t="s">
        <v>32</v>
      </c>
      <c r="O423" s="51">
        <v>297.08</v>
      </c>
      <c r="P423" s="143">
        <f t="shared" si="10"/>
        <v>0.990266666666667</v>
      </c>
      <c r="Q423" s="47" t="s">
        <v>33</v>
      </c>
      <c r="R423" s="51"/>
      <c r="S423" s="117" t="s">
        <v>34</v>
      </c>
    </row>
    <row r="424" ht="42" spans="1:19">
      <c r="A424" s="46"/>
      <c r="B424" s="46"/>
      <c r="C424" s="46"/>
      <c r="D424" s="46"/>
      <c r="E424" s="46"/>
      <c r="F424" s="46"/>
      <c r="G424" s="46"/>
      <c r="H424" s="46"/>
      <c r="I424" s="46"/>
      <c r="J424" s="46"/>
      <c r="K424" s="46"/>
      <c r="L424" s="46">
        <v>200</v>
      </c>
      <c r="M424" s="43" t="s">
        <v>702</v>
      </c>
      <c r="N424" s="43" t="s">
        <v>70</v>
      </c>
      <c r="O424" s="46">
        <v>200</v>
      </c>
      <c r="P424" s="143">
        <f t="shared" si="10"/>
        <v>1</v>
      </c>
      <c r="Q424" s="51"/>
      <c r="R424" s="51"/>
      <c r="S424" s="117" t="s">
        <v>34</v>
      </c>
    </row>
    <row r="425" ht="42" spans="1:19">
      <c r="A425" s="46">
        <v>325</v>
      </c>
      <c r="B425" s="43" t="s">
        <v>697</v>
      </c>
      <c r="C425" s="43" t="s">
        <v>705</v>
      </c>
      <c r="D425" s="43" t="s">
        <v>27</v>
      </c>
      <c r="E425" s="43" t="s">
        <v>699</v>
      </c>
      <c r="F425" s="74" t="s">
        <v>699</v>
      </c>
      <c r="G425" s="43" t="s">
        <v>88</v>
      </c>
      <c r="H425" s="46"/>
      <c r="I425" s="120" t="s">
        <v>706</v>
      </c>
      <c r="J425" s="51" t="s">
        <v>249</v>
      </c>
      <c r="K425" s="51">
        <v>15000</v>
      </c>
      <c r="L425" s="46">
        <v>3850</v>
      </c>
      <c r="M425" s="43" t="s">
        <v>702</v>
      </c>
      <c r="N425" s="43" t="s">
        <v>70</v>
      </c>
      <c r="O425" s="51">
        <v>3103.49299</v>
      </c>
      <c r="P425" s="143">
        <f t="shared" si="10"/>
        <v>0.806102075324675</v>
      </c>
      <c r="Q425" s="47" t="s">
        <v>33</v>
      </c>
      <c r="R425" s="51"/>
      <c r="S425" s="117" t="s">
        <v>34</v>
      </c>
    </row>
    <row r="426" ht="42" spans="1:19">
      <c r="A426" s="46">
        <v>326</v>
      </c>
      <c r="B426" s="43" t="s">
        <v>697</v>
      </c>
      <c r="C426" s="47" t="s">
        <v>707</v>
      </c>
      <c r="D426" s="43" t="s">
        <v>27</v>
      </c>
      <c r="E426" s="43" t="s">
        <v>699</v>
      </c>
      <c r="F426" s="74" t="s">
        <v>699</v>
      </c>
      <c r="G426" s="43" t="s">
        <v>94</v>
      </c>
      <c r="H426" s="46"/>
      <c r="I426" s="120" t="s">
        <v>708</v>
      </c>
      <c r="J426" s="51" t="s">
        <v>500</v>
      </c>
      <c r="K426" s="51">
        <v>1850</v>
      </c>
      <c r="L426" s="46">
        <v>755</v>
      </c>
      <c r="M426" s="43" t="s">
        <v>702</v>
      </c>
      <c r="N426" s="43" t="s">
        <v>70</v>
      </c>
      <c r="O426" s="51">
        <v>755</v>
      </c>
      <c r="P426" s="143">
        <f t="shared" si="10"/>
        <v>1</v>
      </c>
      <c r="Q426" s="47" t="s">
        <v>33</v>
      </c>
      <c r="R426" s="51"/>
      <c r="S426" s="117" t="s">
        <v>34</v>
      </c>
    </row>
    <row r="427" ht="42" spans="1:19">
      <c r="A427" s="46">
        <v>327</v>
      </c>
      <c r="B427" s="43" t="s">
        <v>697</v>
      </c>
      <c r="C427" s="47" t="s">
        <v>709</v>
      </c>
      <c r="D427" s="43" t="s">
        <v>27</v>
      </c>
      <c r="E427" s="43" t="s">
        <v>699</v>
      </c>
      <c r="F427" s="43" t="s">
        <v>699</v>
      </c>
      <c r="G427" s="43" t="s">
        <v>192</v>
      </c>
      <c r="H427" s="46"/>
      <c r="I427" s="120" t="s">
        <v>710</v>
      </c>
      <c r="J427" s="51" t="s">
        <v>30</v>
      </c>
      <c r="K427" s="51">
        <v>1200</v>
      </c>
      <c r="L427" s="46">
        <v>338</v>
      </c>
      <c r="M427" s="43" t="s">
        <v>702</v>
      </c>
      <c r="N427" s="43" t="s">
        <v>70</v>
      </c>
      <c r="O427" s="51">
        <v>316.8873</v>
      </c>
      <c r="P427" s="143">
        <f t="shared" si="10"/>
        <v>0.937536390532544</v>
      </c>
      <c r="Q427" s="47" t="s">
        <v>33</v>
      </c>
      <c r="R427" s="47"/>
      <c r="S427" s="117" t="s">
        <v>34</v>
      </c>
    </row>
    <row r="428" ht="42" spans="1:19">
      <c r="A428" s="46">
        <v>328</v>
      </c>
      <c r="B428" s="43" t="s">
        <v>697</v>
      </c>
      <c r="C428" s="43" t="s">
        <v>711</v>
      </c>
      <c r="D428" s="43" t="s">
        <v>66</v>
      </c>
      <c r="E428" s="43" t="s">
        <v>699</v>
      </c>
      <c r="F428" s="43" t="s">
        <v>699</v>
      </c>
      <c r="G428" s="43" t="s">
        <v>97</v>
      </c>
      <c r="H428" s="46"/>
      <c r="I428" s="120" t="s">
        <v>712</v>
      </c>
      <c r="J428" s="51" t="s">
        <v>500</v>
      </c>
      <c r="K428" s="51">
        <v>1320</v>
      </c>
      <c r="L428" s="46">
        <v>450</v>
      </c>
      <c r="M428" s="43" t="s">
        <v>702</v>
      </c>
      <c r="N428" s="43" t="s">
        <v>70</v>
      </c>
      <c r="O428" s="51">
        <v>448.4105</v>
      </c>
      <c r="P428" s="143">
        <f t="shared" si="10"/>
        <v>0.996467777777778</v>
      </c>
      <c r="Q428" s="47" t="s">
        <v>33</v>
      </c>
      <c r="R428" s="51"/>
      <c r="S428" s="117" t="s">
        <v>34</v>
      </c>
    </row>
    <row r="429" ht="42" spans="1:19">
      <c r="A429" s="46">
        <v>329</v>
      </c>
      <c r="B429" s="43" t="s">
        <v>697</v>
      </c>
      <c r="C429" s="47" t="s">
        <v>713</v>
      </c>
      <c r="D429" s="43" t="s">
        <v>27</v>
      </c>
      <c r="E429" s="43" t="s">
        <v>699</v>
      </c>
      <c r="F429" s="43" t="s">
        <v>699</v>
      </c>
      <c r="G429" s="43" t="s">
        <v>140</v>
      </c>
      <c r="H429" s="46"/>
      <c r="I429" s="120" t="s">
        <v>714</v>
      </c>
      <c r="J429" s="51" t="s">
        <v>249</v>
      </c>
      <c r="K429" s="51">
        <v>496</v>
      </c>
      <c r="L429" s="46">
        <v>50</v>
      </c>
      <c r="M429" s="43" t="s">
        <v>702</v>
      </c>
      <c r="N429" s="43" t="s">
        <v>70</v>
      </c>
      <c r="O429" s="46">
        <v>50</v>
      </c>
      <c r="P429" s="143">
        <f t="shared" si="10"/>
        <v>1</v>
      </c>
      <c r="Q429" s="47" t="s">
        <v>47</v>
      </c>
      <c r="R429" s="51"/>
      <c r="S429" s="85"/>
    </row>
    <row r="430" ht="42" spans="1:19">
      <c r="A430" s="46">
        <v>330</v>
      </c>
      <c r="B430" s="43" t="s">
        <v>697</v>
      </c>
      <c r="C430" s="43" t="s">
        <v>715</v>
      </c>
      <c r="D430" s="43" t="s">
        <v>27</v>
      </c>
      <c r="E430" s="43" t="s">
        <v>699</v>
      </c>
      <c r="F430" s="43" t="s">
        <v>699</v>
      </c>
      <c r="G430" s="43" t="s">
        <v>85</v>
      </c>
      <c r="H430" s="46"/>
      <c r="I430" s="120" t="s">
        <v>716</v>
      </c>
      <c r="J430" s="51" t="s">
        <v>249</v>
      </c>
      <c r="K430" s="51">
        <v>650</v>
      </c>
      <c r="L430" s="46">
        <v>250</v>
      </c>
      <c r="M430" s="43" t="s">
        <v>702</v>
      </c>
      <c r="N430" s="43" t="s">
        <v>70</v>
      </c>
      <c r="O430" s="51">
        <v>247.98</v>
      </c>
      <c r="P430" s="143">
        <f t="shared" si="10"/>
        <v>0.99192</v>
      </c>
      <c r="Q430" s="47" t="s">
        <v>47</v>
      </c>
      <c r="R430" s="51"/>
      <c r="S430" s="85"/>
    </row>
    <row r="431" ht="42" spans="1:19">
      <c r="A431" s="46">
        <v>331</v>
      </c>
      <c r="B431" s="43" t="s">
        <v>697</v>
      </c>
      <c r="C431" s="65" t="s">
        <v>717</v>
      </c>
      <c r="D431" s="43" t="s">
        <v>27</v>
      </c>
      <c r="E431" s="43" t="s">
        <v>699</v>
      </c>
      <c r="F431" s="47" t="s">
        <v>120</v>
      </c>
      <c r="G431" s="43" t="s">
        <v>121</v>
      </c>
      <c r="H431" s="46"/>
      <c r="I431" s="120" t="s">
        <v>718</v>
      </c>
      <c r="J431" s="51" t="s">
        <v>249</v>
      </c>
      <c r="K431" s="51">
        <v>270</v>
      </c>
      <c r="L431" s="46">
        <v>160</v>
      </c>
      <c r="M431" s="43" t="s">
        <v>702</v>
      </c>
      <c r="N431" s="43" t="s">
        <v>70</v>
      </c>
      <c r="O431" s="46">
        <v>152.509387</v>
      </c>
      <c r="P431" s="143">
        <f t="shared" si="10"/>
        <v>0.95318366875</v>
      </c>
      <c r="Q431" s="47" t="s">
        <v>47</v>
      </c>
      <c r="R431" s="47"/>
      <c r="S431" s="85"/>
    </row>
    <row r="432" ht="42" spans="1:19">
      <c r="A432" s="46">
        <v>332</v>
      </c>
      <c r="B432" s="43" t="s">
        <v>697</v>
      </c>
      <c r="C432" s="43" t="s">
        <v>719</v>
      </c>
      <c r="D432" s="43" t="s">
        <v>27</v>
      </c>
      <c r="E432" s="43" t="s">
        <v>699</v>
      </c>
      <c r="F432" s="47" t="s">
        <v>75</v>
      </c>
      <c r="G432" s="43" t="s">
        <v>76</v>
      </c>
      <c r="H432" s="46"/>
      <c r="I432" s="120" t="s">
        <v>720</v>
      </c>
      <c r="J432" s="51" t="s">
        <v>249</v>
      </c>
      <c r="K432" s="51">
        <v>250</v>
      </c>
      <c r="L432" s="46">
        <v>150</v>
      </c>
      <c r="M432" s="43" t="s">
        <v>702</v>
      </c>
      <c r="N432" s="43" t="s">
        <v>70</v>
      </c>
      <c r="O432" s="51">
        <v>149.335</v>
      </c>
      <c r="P432" s="143">
        <f t="shared" si="10"/>
        <v>0.995566666666667</v>
      </c>
      <c r="Q432" s="47" t="s">
        <v>47</v>
      </c>
      <c r="R432" s="47"/>
      <c r="S432" s="84"/>
    </row>
    <row r="433" ht="42" spans="1:19">
      <c r="A433" s="46">
        <v>333</v>
      </c>
      <c r="B433" s="43" t="s">
        <v>697</v>
      </c>
      <c r="C433" s="43" t="s">
        <v>721</v>
      </c>
      <c r="D433" s="43" t="s">
        <v>27</v>
      </c>
      <c r="E433" s="43" t="s">
        <v>699</v>
      </c>
      <c r="F433" s="47" t="s">
        <v>132</v>
      </c>
      <c r="G433" s="43" t="s">
        <v>133</v>
      </c>
      <c r="H433" s="46"/>
      <c r="I433" s="120" t="s">
        <v>722</v>
      </c>
      <c r="J433" s="51" t="s">
        <v>249</v>
      </c>
      <c r="K433" s="51">
        <v>120</v>
      </c>
      <c r="L433" s="46">
        <v>75</v>
      </c>
      <c r="M433" s="43" t="s">
        <v>702</v>
      </c>
      <c r="N433" s="43" t="s">
        <v>70</v>
      </c>
      <c r="O433" s="51">
        <v>75</v>
      </c>
      <c r="P433" s="143">
        <f t="shared" si="10"/>
        <v>1</v>
      </c>
      <c r="Q433" s="47" t="s">
        <v>47</v>
      </c>
      <c r="R433" s="47"/>
      <c r="S433" s="84"/>
    </row>
    <row r="434" ht="42" spans="1:19">
      <c r="A434" s="46">
        <v>334</v>
      </c>
      <c r="B434" s="43" t="s">
        <v>697</v>
      </c>
      <c r="C434" s="43" t="s">
        <v>723</v>
      </c>
      <c r="D434" s="43" t="s">
        <v>27</v>
      </c>
      <c r="E434" s="43" t="s">
        <v>699</v>
      </c>
      <c r="F434" s="43" t="s">
        <v>699</v>
      </c>
      <c r="G434" s="43" t="s">
        <v>82</v>
      </c>
      <c r="H434" s="46"/>
      <c r="I434" s="120" t="s">
        <v>724</v>
      </c>
      <c r="J434" s="51" t="s">
        <v>249</v>
      </c>
      <c r="K434" s="51">
        <v>450</v>
      </c>
      <c r="L434" s="46">
        <v>180</v>
      </c>
      <c r="M434" s="43" t="s">
        <v>702</v>
      </c>
      <c r="N434" s="43" t="s">
        <v>70</v>
      </c>
      <c r="O434" s="46">
        <v>179.88</v>
      </c>
      <c r="P434" s="143">
        <f t="shared" si="10"/>
        <v>0.999333333333333</v>
      </c>
      <c r="Q434" s="47" t="s">
        <v>47</v>
      </c>
      <c r="R434" s="51"/>
      <c r="S434" s="85"/>
    </row>
    <row r="435" ht="42" spans="1:19">
      <c r="A435" s="46">
        <v>335</v>
      </c>
      <c r="B435" s="43" t="s">
        <v>697</v>
      </c>
      <c r="C435" s="43" t="s">
        <v>725</v>
      </c>
      <c r="D435" s="43" t="s">
        <v>27</v>
      </c>
      <c r="E435" s="43" t="s">
        <v>699</v>
      </c>
      <c r="F435" s="43" t="s">
        <v>699</v>
      </c>
      <c r="G435" s="43" t="s">
        <v>127</v>
      </c>
      <c r="H435" s="46"/>
      <c r="I435" s="120" t="s">
        <v>726</v>
      </c>
      <c r="J435" s="51" t="s">
        <v>249</v>
      </c>
      <c r="K435" s="51">
        <v>750</v>
      </c>
      <c r="L435" s="46">
        <v>250</v>
      </c>
      <c r="M435" s="43" t="s">
        <v>702</v>
      </c>
      <c r="N435" s="43" t="s">
        <v>70</v>
      </c>
      <c r="O435" s="46">
        <v>244.1524</v>
      </c>
      <c r="P435" s="143">
        <f t="shared" si="10"/>
        <v>0.9766096</v>
      </c>
      <c r="Q435" s="47" t="s">
        <v>47</v>
      </c>
      <c r="R435" s="51"/>
      <c r="S435" s="85"/>
    </row>
    <row r="436" ht="42" spans="1:19">
      <c r="A436" s="46">
        <v>336</v>
      </c>
      <c r="B436" s="43" t="s">
        <v>697</v>
      </c>
      <c r="C436" s="47" t="s">
        <v>727</v>
      </c>
      <c r="D436" s="43" t="s">
        <v>27</v>
      </c>
      <c r="E436" s="43" t="s">
        <v>699</v>
      </c>
      <c r="F436" s="47" t="s">
        <v>123</v>
      </c>
      <c r="G436" s="43" t="s">
        <v>124</v>
      </c>
      <c r="H436" s="46"/>
      <c r="I436" s="120" t="s">
        <v>728</v>
      </c>
      <c r="J436" s="51" t="s">
        <v>249</v>
      </c>
      <c r="K436" s="51">
        <v>45</v>
      </c>
      <c r="L436" s="46">
        <v>37</v>
      </c>
      <c r="M436" s="43" t="s">
        <v>702</v>
      </c>
      <c r="N436" s="43" t="s">
        <v>70</v>
      </c>
      <c r="O436" s="46">
        <v>37</v>
      </c>
      <c r="P436" s="143">
        <f t="shared" si="10"/>
        <v>1</v>
      </c>
      <c r="Q436" s="47" t="s">
        <v>47</v>
      </c>
      <c r="R436" s="47"/>
      <c r="S436" s="84"/>
    </row>
    <row r="437" ht="42" spans="1:19">
      <c r="A437" s="46">
        <v>337</v>
      </c>
      <c r="B437" s="43" t="s">
        <v>697</v>
      </c>
      <c r="C437" s="43" t="s">
        <v>729</v>
      </c>
      <c r="D437" s="43" t="s">
        <v>27</v>
      </c>
      <c r="E437" s="43" t="s">
        <v>699</v>
      </c>
      <c r="F437" s="47" t="s">
        <v>81</v>
      </c>
      <c r="G437" s="43" t="s">
        <v>82</v>
      </c>
      <c r="H437" s="46"/>
      <c r="I437" s="120" t="s">
        <v>730</v>
      </c>
      <c r="J437" s="51" t="s">
        <v>249</v>
      </c>
      <c r="K437" s="51">
        <v>32</v>
      </c>
      <c r="L437" s="46">
        <v>30</v>
      </c>
      <c r="M437" s="43" t="s">
        <v>702</v>
      </c>
      <c r="N437" s="43" t="s">
        <v>70</v>
      </c>
      <c r="O437" s="46">
        <v>0.6</v>
      </c>
      <c r="P437" s="143">
        <f t="shared" si="10"/>
        <v>0.02</v>
      </c>
      <c r="Q437" s="47" t="s">
        <v>47</v>
      </c>
      <c r="R437" s="47"/>
      <c r="S437" s="85"/>
    </row>
    <row r="438" ht="43.5" spans="1:19">
      <c r="A438" s="46">
        <v>338</v>
      </c>
      <c r="B438" s="43" t="s">
        <v>697</v>
      </c>
      <c r="C438" s="43" t="s">
        <v>731</v>
      </c>
      <c r="D438" s="43" t="s">
        <v>27</v>
      </c>
      <c r="E438" s="43" t="s">
        <v>699</v>
      </c>
      <c r="F438" s="47" t="s">
        <v>142</v>
      </c>
      <c r="G438" s="43" t="s">
        <v>143</v>
      </c>
      <c r="H438" s="46"/>
      <c r="I438" s="120" t="s">
        <v>732</v>
      </c>
      <c r="J438" s="51" t="s">
        <v>249</v>
      </c>
      <c r="K438" s="51">
        <v>100</v>
      </c>
      <c r="L438" s="46">
        <v>95</v>
      </c>
      <c r="M438" s="43" t="s">
        <v>702</v>
      </c>
      <c r="N438" s="43" t="s">
        <v>70</v>
      </c>
      <c r="O438" s="51">
        <v>75.7263</v>
      </c>
      <c r="P438" s="143">
        <f t="shared" si="10"/>
        <v>0.797118947368421</v>
      </c>
      <c r="Q438" s="47" t="s">
        <v>47</v>
      </c>
      <c r="R438" s="47"/>
      <c r="S438" s="84"/>
    </row>
    <row r="439" ht="42" spans="1:19">
      <c r="A439" s="46">
        <v>339</v>
      </c>
      <c r="B439" s="43" t="s">
        <v>697</v>
      </c>
      <c r="C439" s="43" t="s">
        <v>733</v>
      </c>
      <c r="D439" s="43" t="s">
        <v>27</v>
      </c>
      <c r="E439" s="43" t="s">
        <v>699</v>
      </c>
      <c r="F439" s="47" t="s">
        <v>139</v>
      </c>
      <c r="G439" s="43" t="s">
        <v>140</v>
      </c>
      <c r="H439" s="46"/>
      <c r="I439" s="120" t="s">
        <v>734</v>
      </c>
      <c r="J439" s="51" t="s">
        <v>30</v>
      </c>
      <c r="K439" s="51">
        <v>94.96</v>
      </c>
      <c r="L439" s="46">
        <v>67</v>
      </c>
      <c r="M439" s="43" t="s">
        <v>702</v>
      </c>
      <c r="N439" s="43" t="s">
        <v>70</v>
      </c>
      <c r="O439" s="46">
        <v>44.437341</v>
      </c>
      <c r="P439" s="143">
        <f t="shared" si="10"/>
        <v>0.663243895522388</v>
      </c>
      <c r="Q439" s="47" t="s">
        <v>47</v>
      </c>
      <c r="R439" s="47"/>
      <c r="S439" s="85"/>
    </row>
    <row r="440" ht="42" spans="1:19">
      <c r="A440" s="46">
        <v>340</v>
      </c>
      <c r="B440" s="43" t="s">
        <v>697</v>
      </c>
      <c r="C440" s="43" t="s">
        <v>735</v>
      </c>
      <c r="D440" s="43" t="s">
        <v>246</v>
      </c>
      <c r="E440" s="43" t="s">
        <v>699</v>
      </c>
      <c r="F440" s="47" t="s">
        <v>699</v>
      </c>
      <c r="G440" s="43" t="s">
        <v>103</v>
      </c>
      <c r="H440" s="46"/>
      <c r="I440" s="120" t="s">
        <v>736</v>
      </c>
      <c r="J440" s="51" t="s">
        <v>249</v>
      </c>
      <c r="K440" s="51">
        <v>750</v>
      </c>
      <c r="L440" s="46">
        <v>50</v>
      </c>
      <c r="M440" s="43" t="s">
        <v>702</v>
      </c>
      <c r="N440" s="43" t="s">
        <v>70</v>
      </c>
      <c r="O440" s="46"/>
      <c r="P440" s="143">
        <f t="shared" si="10"/>
        <v>0</v>
      </c>
      <c r="Q440" s="47" t="s">
        <v>47</v>
      </c>
      <c r="R440" s="51"/>
      <c r="S440" s="85"/>
    </row>
    <row r="441" ht="42" spans="1:19">
      <c r="A441" s="46">
        <v>341</v>
      </c>
      <c r="B441" s="43" t="s">
        <v>697</v>
      </c>
      <c r="C441" s="43" t="s">
        <v>737</v>
      </c>
      <c r="D441" s="43" t="s">
        <v>246</v>
      </c>
      <c r="E441" s="43" t="s">
        <v>699</v>
      </c>
      <c r="F441" s="47" t="s">
        <v>105</v>
      </c>
      <c r="G441" s="43" t="s">
        <v>106</v>
      </c>
      <c r="H441" s="46"/>
      <c r="I441" s="120" t="s">
        <v>738</v>
      </c>
      <c r="J441" s="51" t="s">
        <v>249</v>
      </c>
      <c r="K441" s="51">
        <v>1560</v>
      </c>
      <c r="L441" s="46">
        <v>50</v>
      </c>
      <c r="M441" s="43" t="s">
        <v>702</v>
      </c>
      <c r="N441" s="43" t="s">
        <v>70</v>
      </c>
      <c r="O441" s="51">
        <v>34.062333</v>
      </c>
      <c r="P441" s="143">
        <f t="shared" si="10"/>
        <v>0.68124666</v>
      </c>
      <c r="Q441" s="47" t="s">
        <v>47</v>
      </c>
      <c r="R441" s="47"/>
      <c r="S441" s="84"/>
    </row>
    <row r="442" ht="67.5" spans="1:19">
      <c r="A442" s="46">
        <v>342</v>
      </c>
      <c r="B442" s="43" t="s">
        <v>697</v>
      </c>
      <c r="C442" s="43" t="s">
        <v>739</v>
      </c>
      <c r="D442" s="43" t="s">
        <v>246</v>
      </c>
      <c r="E442" s="43" t="s">
        <v>699</v>
      </c>
      <c r="F442" s="47" t="s">
        <v>148</v>
      </c>
      <c r="G442" s="43" t="s">
        <v>149</v>
      </c>
      <c r="H442" s="43" t="s">
        <v>740</v>
      </c>
      <c r="I442" s="120" t="s">
        <v>741</v>
      </c>
      <c r="J442" s="51" t="s">
        <v>249</v>
      </c>
      <c r="K442" s="51">
        <v>2263</v>
      </c>
      <c r="L442" s="46">
        <v>50</v>
      </c>
      <c r="M442" s="43" t="s">
        <v>702</v>
      </c>
      <c r="N442" s="43" t="s">
        <v>70</v>
      </c>
      <c r="O442" s="46">
        <v>50</v>
      </c>
      <c r="P442" s="143">
        <f t="shared" si="10"/>
        <v>1</v>
      </c>
      <c r="Q442" s="47" t="s">
        <v>47</v>
      </c>
      <c r="R442" s="47"/>
      <c r="S442" s="84"/>
    </row>
    <row r="443" ht="42" spans="1:19">
      <c r="A443" s="46">
        <v>343</v>
      </c>
      <c r="B443" s="43" t="s">
        <v>697</v>
      </c>
      <c r="C443" s="43" t="s">
        <v>742</v>
      </c>
      <c r="D443" s="43" t="s">
        <v>246</v>
      </c>
      <c r="E443" s="43" t="s">
        <v>699</v>
      </c>
      <c r="F443" s="47" t="s">
        <v>132</v>
      </c>
      <c r="G443" s="43" t="s">
        <v>133</v>
      </c>
      <c r="H443" s="46"/>
      <c r="I443" s="120" t="s">
        <v>743</v>
      </c>
      <c r="J443" s="51" t="s">
        <v>249</v>
      </c>
      <c r="K443" s="51">
        <v>395</v>
      </c>
      <c r="L443" s="46">
        <v>50</v>
      </c>
      <c r="M443" s="43" t="s">
        <v>702</v>
      </c>
      <c r="N443" s="43" t="s">
        <v>70</v>
      </c>
      <c r="O443" s="46">
        <v>50</v>
      </c>
      <c r="P443" s="143">
        <f t="shared" si="10"/>
        <v>1</v>
      </c>
      <c r="Q443" s="47" t="s">
        <v>33</v>
      </c>
      <c r="R443" s="47"/>
      <c r="S443" s="117" t="s">
        <v>34</v>
      </c>
    </row>
    <row r="444" ht="42" spans="1:19">
      <c r="A444" s="46">
        <v>344</v>
      </c>
      <c r="B444" s="43" t="s">
        <v>697</v>
      </c>
      <c r="C444" s="43" t="s">
        <v>744</v>
      </c>
      <c r="D444" s="43" t="s">
        <v>246</v>
      </c>
      <c r="E444" s="43" t="s">
        <v>699</v>
      </c>
      <c r="F444" s="47" t="s">
        <v>135</v>
      </c>
      <c r="G444" s="43" t="s">
        <v>136</v>
      </c>
      <c r="H444" s="43" t="s">
        <v>745</v>
      </c>
      <c r="I444" s="120" t="s">
        <v>746</v>
      </c>
      <c r="J444" s="51" t="s">
        <v>249</v>
      </c>
      <c r="K444" s="51">
        <v>89</v>
      </c>
      <c r="L444" s="46">
        <v>24</v>
      </c>
      <c r="M444" s="43" t="s">
        <v>702</v>
      </c>
      <c r="N444" s="43" t="s">
        <v>70</v>
      </c>
      <c r="O444" s="46">
        <v>23.327885</v>
      </c>
      <c r="P444" s="143">
        <f t="shared" si="10"/>
        <v>0.971995208333333</v>
      </c>
      <c r="Q444" s="47" t="s">
        <v>47</v>
      </c>
      <c r="R444" s="47"/>
      <c r="S444" s="85"/>
    </row>
    <row r="445" ht="42" spans="1:19">
      <c r="A445" s="46">
        <v>345</v>
      </c>
      <c r="B445" s="43" t="s">
        <v>697</v>
      </c>
      <c r="C445" s="43" t="s">
        <v>747</v>
      </c>
      <c r="D445" s="43" t="s">
        <v>246</v>
      </c>
      <c r="E445" s="43" t="s">
        <v>699</v>
      </c>
      <c r="F445" s="47" t="s">
        <v>135</v>
      </c>
      <c r="G445" s="43" t="s">
        <v>136</v>
      </c>
      <c r="H445" s="43" t="s">
        <v>748</v>
      </c>
      <c r="I445" s="120" t="s">
        <v>749</v>
      </c>
      <c r="J445" s="51" t="s">
        <v>249</v>
      </c>
      <c r="K445" s="51">
        <v>49</v>
      </c>
      <c r="L445" s="46">
        <v>39</v>
      </c>
      <c r="M445" s="43" t="s">
        <v>702</v>
      </c>
      <c r="N445" s="43" t="s">
        <v>70</v>
      </c>
      <c r="O445" s="46">
        <v>36.591761</v>
      </c>
      <c r="P445" s="143">
        <f t="shared" si="10"/>
        <v>0.938250282051282</v>
      </c>
      <c r="Q445" s="47" t="s">
        <v>47</v>
      </c>
      <c r="R445" s="47"/>
      <c r="S445" s="85"/>
    </row>
    <row r="446" ht="42" spans="1:19">
      <c r="A446" s="46">
        <v>346</v>
      </c>
      <c r="B446" s="43" t="s">
        <v>697</v>
      </c>
      <c r="C446" s="43" t="s">
        <v>750</v>
      </c>
      <c r="D446" s="43" t="s">
        <v>246</v>
      </c>
      <c r="E446" s="43" t="s">
        <v>699</v>
      </c>
      <c r="F446" s="47" t="s">
        <v>126</v>
      </c>
      <c r="G446" s="43" t="s">
        <v>127</v>
      </c>
      <c r="H446" s="46"/>
      <c r="I446" s="120" t="s">
        <v>751</v>
      </c>
      <c r="J446" s="51" t="s">
        <v>249</v>
      </c>
      <c r="K446" s="51">
        <v>65</v>
      </c>
      <c r="L446" s="46">
        <v>49</v>
      </c>
      <c r="M446" s="43" t="s">
        <v>702</v>
      </c>
      <c r="N446" s="43" t="s">
        <v>70</v>
      </c>
      <c r="O446" s="51">
        <v>37.3829</v>
      </c>
      <c r="P446" s="143">
        <f t="shared" si="10"/>
        <v>0.762916326530612</v>
      </c>
      <c r="Q446" s="47" t="s">
        <v>47</v>
      </c>
      <c r="R446" s="47"/>
      <c r="S446" s="84"/>
    </row>
    <row r="447" ht="45" spans="1:19">
      <c r="A447" s="46">
        <v>347</v>
      </c>
      <c r="B447" s="43" t="s">
        <v>697</v>
      </c>
      <c r="C447" s="43" t="s">
        <v>752</v>
      </c>
      <c r="D447" s="43" t="s">
        <v>246</v>
      </c>
      <c r="E447" s="43" t="s">
        <v>699</v>
      </c>
      <c r="F447" s="47" t="s">
        <v>145</v>
      </c>
      <c r="G447" s="43" t="s">
        <v>146</v>
      </c>
      <c r="H447" s="46"/>
      <c r="I447" s="120" t="s">
        <v>753</v>
      </c>
      <c r="J447" s="51" t="s">
        <v>249</v>
      </c>
      <c r="K447" s="51">
        <v>238</v>
      </c>
      <c r="L447" s="46">
        <v>60</v>
      </c>
      <c r="M447" s="43" t="s">
        <v>702</v>
      </c>
      <c r="N447" s="43" t="s">
        <v>70</v>
      </c>
      <c r="O447" s="46">
        <v>56.47</v>
      </c>
      <c r="P447" s="143">
        <f t="shared" si="10"/>
        <v>0.941166666666667</v>
      </c>
      <c r="Q447" s="47" t="s">
        <v>33</v>
      </c>
      <c r="R447" s="47"/>
      <c r="S447" s="117" t="s">
        <v>34</v>
      </c>
    </row>
    <row r="448" ht="42" spans="1:19">
      <c r="A448" s="46">
        <v>348</v>
      </c>
      <c r="B448" s="43" t="s">
        <v>697</v>
      </c>
      <c r="C448" s="43" t="s">
        <v>754</v>
      </c>
      <c r="D448" s="43" t="s">
        <v>246</v>
      </c>
      <c r="E448" s="43" t="s">
        <v>699</v>
      </c>
      <c r="F448" s="47" t="s">
        <v>155</v>
      </c>
      <c r="G448" s="43" t="s">
        <v>156</v>
      </c>
      <c r="H448" s="46"/>
      <c r="I448" s="120" t="s">
        <v>755</v>
      </c>
      <c r="J448" s="51" t="s">
        <v>249</v>
      </c>
      <c r="K448" s="51">
        <v>750</v>
      </c>
      <c r="L448" s="46">
        <v>140</v>
      </c>
      <c r="M448" s="43" t="s">
        <v>702</v>
      </c>
      <c r="N448" s="43" t="s">
        <v>70</v>
      </c>
      <c r="O448" s="51">
        <v>138</v>
      </c>
      <c r="P448" s="143">
        <f t="shared" si="10"/>
        <v>0.985714285714286</v>
      </c>
      <c r="Q448" s="47" t="s">
        <v>33</v>
      </c>
      <c r="R448" s="47"/>
      <c r="S448" s="117" t="s">
        <v>34</v>
      </c>
    </row>
    <row r="449" ht="42" spans="1:19">
      <c r="A449" s="46">
        <v>349</v>
      </c>
      <c r="B449" s="43" t="s">
        <v>697</v>
      </c>
      <c r="C449" s="43" t="s">
        <v>756</v>
      </c>
      <c r="D449" s="43" t="s">
        <v>246</v>
      </c>
      <c r="E449" s="43" t="s">
        <v>699</v>
      </c>
      <c r="F449" s="47" t="s">
        <v>105</v>
      </c>
      <c r="G449" s="43" t="s">
        <v>106</v>
      </c>
      <c r="H449" s="46"/>
      <c r="I449" s="120" t="s">
        <v>757</v>
      </c>
      <c r="J449" s="51" t="s">
        <v>249</v>
      </c>
      <c r="K449" s="51">
        <v>198</v>
      </c>
      <c r="L449" s="46">
        <v>70</v>
      </c>
      <c r="M449" s="43" t="s">
        <v>702</v>
      </c>
      <c r="N449" s="43" t="s">
        <v>70</v>
      </c>
      <c r="O449" s="46">
        <v>67.7915</v>
      </c>
      <c r="P449" s="143">
        <f t="shared" si="10"/>
        <v>0.96845</v>
      </c>
      <c r="Q449" s="47" t="s">
        <v>33</v>
      </c>
      <c r="R449" s="47"/>
      <c r="S449" s="117" t="s">
        <v>34</v>
      </c>
    </row>
    <row r="450" ht="60" spans="1:19">
      <c r="A450" s="46">
        <v>350</v>
      </c>
      <c r="B450" s="43" t="s">
        <v>697</v>
      </c>
      <c r="C450" s="43" t="s">
        <v>758</v>
      </c>
      <c r="D450" s="43" t="s">
        <v>246</v>
      </c>
      <c r="E450" s="43" t="s">
        <v>699</v>
      </c>
      <c r="F450" s="47" t="s">
        <v>96</v>
      </c>
      <c r="G450" s="43" t="s">
        <v>97</v>
      </c>
      <c r="H450" s="46"/>
      <c r="I450" s="120" t="s">
        <v>759</v>
      </c>
      <c r="J450" s="51" t="s">
        <v>249</v>
      </c>
      <c r="K450" s="51">
        <v>150</v>
      </c>
      <c r="L450" s="46">
        <v>50</v>
      </c>
      <c r="M450" s="43" t="s">
        <v>702</v>
      </c>
      <c r="N450" s="43" t="s">
        <v>70</v>
      </c>
      <c r="O450" s="46">
        <v>48.5</v>
      </c>
      <c r="P450" s="143">
        <f t="shared" si="10"/>
        <v>0.97</v>
      </c>
      <c r="Q450" s="47" t="s">
        <v>33</v>
      </c>
      <c r="R450" s="47"/>
      <c r="S450" s="117" t="s">
        <v>34</v>
      </c>
    </row>
    <row r="451" ht="42" spans="1:19">
      <c r="A451" s="46">
        <v>351</v>
      </c>
      <c r="B451" s="43" t="s">
        <v>697</v>
      </c>
      <c r="C451" s="43" t="s">
        <v>760</v>
      </c>
      <c r="D451" s="43" t="s">
        <v>246</v>
      </c>
      <c r="E451" s="43" t="s">
        <v>699</v>
      </c>
      <c r="F451" s="47" t="s">
        <v>99</v>
      </c>
      <c r="G451" s="43" t="s">
        <v>100</v>
      </c>
      <c r="H451" s="46"/>
      <c r="I451" s="120" t="s">
        <v>761</v>
      </c>
      <c r="J451" s="51" t="s">
        <v>249</v>
      </c>
      <c r="K451" s="51">
        <v>37</v>
      </c>
      <c r="L451" s="46">
        <v>37</v>
      </c>
      <c r="M451" s="43" t="s">
        <v>702</v>
      </c>
      <c r="N451" s="43" t="s">
        <v>70</v>
      </c>
      <c r="O451" s="46">
        <v>37</v>
      </c>
      <c r="P451" s="143">
        <f t="shared" si="10"/>
        <v>1</v>
      </c>
      <c r="Q451" s="47" t="s">
        <v>47</v>
      </c>
      <c r="R451" s="47"/>
      <c r="S451" s="85"/>
    </row>
    <row r="452" ht="45" spans="1:20">
      <c r="A452" s="46">
        <v>352</v>
      </c>
      <c r="B452" s="43" t="s">
        <v>697</v>
      </c>
      <c r="C452" s="43" t="s">
        <v>762</v>
      </c>
      <c r="D452" s="43" t="s">
        <v>27</v>
      </c>
      <c r="E452" s="43" t="s">
        <v>699</v>
      </c>
      <c r="F452" s="47" t="s">
        <v>81</v>
      </c>
      <c r="G452" s="43" t="s">
        <v>82</v>
      </c>
      <c r="H452" s="46"/>
      <c r="I452" s="120" t="s">
        <v>763</v>
      </c>
      <c r="J452" s="51" t="s">
        <v>30</v>
      </c>
      <c r="K452" s="51">
        <v>121</v>
      </c>
      <c r="L452" s="46">
        <v>78</v>
      </c>
      <c r="M452" s="43" t="s">
        <v>702</v>
      </c>
      <c r="N452" s="43" t="s">
        <v>70</v>
      </c>
      <c r="O452" s="46">
        <v>78</v>
      </c>
      <c r="P452" s="143">
        <f t="shared" si="10"/>
        <v>1</v>
      </c>
      <c r="Q452" s="47" t="s">
        <v>33</v>
      </c>
      <c r="R452" s="47"/>
      <c r="S452" s="110" t="s">
        <v>34</v>
      </c>
      <c r="T452" s="117" t="s">
        <v>764</v>
      </c>
    </row>
    <row r="453" ht="45" spans="1:19">
      <c r="A453" s="46">
        <v>353</v>
      </c>
      <c r="B453" s="43" t="s">
        <v>697</v>
      </c>
      <c r="C453" s="43" t="s">
        <v>765</v>
      </c>
      <c r="D453" s="43" t="s">
        <v>27</v>
      </c>
      <c r="E453" s="43" t="s">
        <v>699</v>
      </c>
      <c r="F453" s="47" t="s">
        <v>152</v>
      </c>
      <c r="G453" s="43" t="s">
        <v>153</v>
      </c>
      <c r="H453" s="46"/>
      <c r="I453" s="120" t="s">
        <v>766</v>
      </c>
      <c r="J453" s="51" t="s">
        <v>30</v>
      </c>
      <c r="K453" s="51">
        <v>84.7</v>
      </c>
      <c r="L453" s="46">
        <v>60</v>
      </c>
      <c r="M453" s="43" t="s">
        <v>702</v>
      </c>
      <c r="N453" s="43" t="s">
        <v>70</v>
      </c>
      <c r="O453" s="46">
        <v>44.4</v>
      </c>
      <c r="P453" s="143">
        <f t="shared" ref="P453:P516" si="11">O453/L453</f>
        <v>0.74</v>
      </c>
      <c r="Q453" s="47" t="s">
        <v>33</v>
      </c>
      <c r="R453" s="47"/>
      <c r="S453" s="117" t="s">
        <v>34</v>
      </c>
    </row>
    <row r="454" ht="42" spans="1:19">
      <c r="A454" s="46">
        <v>354</v>
      </c>
      <c r="B454" s="43" t="s">
        <v>697</v>
      </c>
      <c r="C454" s="47" t="s">
        <v>767</v>
      </c>
      <c r="D454" s="43" t="s">
        <v>27</v>
      </c>
      <c r="E454" s="43" t="s">
        <v>699</v>
      </c>
      <c r="F454" s="47" t="s">
        <v>145</v>
      </c>
      <c r="G454" s="43" t="s">
        <v>146</v>
      </c>
      <c r="H454" s="46"/>
      <c r="I454" s="150" t="s">
        <v>768</v>
      </c>
      <c r="J454" s="51" t="s">
        <v>30</v>
      </c>
      <c r="K454" s="51">
        <v>60</v>
      </c>
      <c r="L454" s="46">
        <v>60</v>
      </c>
      <c r="M454" s="43" t="s">
        <v>702</v>
      </c>
      <c r="N454" s="43" t="s">
        <v>70</v>
      </c>
      <c r="O454" s="46">
        <v>36.2</v>
      </c>
      <c r="P454" s="143">
        <f t="shared" si="11"/>
        <v>0.603333333333333</v>
      </c>
      <c r="Q454" s="47" t="s">
        <v>33</v>
      </c>
      <c r="R454" s="47"/>
      <c r="S454" s="117" t="s">
        <v>34</v>
      </c>
    </row>
    <row r="455" ht="42" spans="1:19">
      <c r="A455" s="46">
        <v>355</v>
      </c>
      <c r="B455" s="43" t="s">
        <v>697</v>
      </c>
      <c r="C455" s="43" t="s">
        <v>769</v>
      </c>
      <c r="D455" s="43" t="s">
        <v>27</v>
      </c>
      <c r="E455" s="43" t="s">
        <v>699</v>
      </c>
      <c r="F455" s="47" t="s">
        <v>117</v>
      </c>
      <c r="G455" s="43" t="s">
        <v>118</v>
      </c>
      <c r="H455" s="46"/>
      <c r="I455" s="120" t="s">
        <v>770</v>
      </c>
      <c r="J455" s="51" t="s">
        <v>30</v>
      </c>
      <c r="K455" s="51">
        <v>90</v>
      </c>
      <c r="L455" s="46">
        <v>60</v>
      </c>
      <c r="M455" s="43" t="s">
        <v>702</v>
      </c>
      <c r="N455" s="43" t="s">
        <v>70</v>
      </c>
      <c r="O455" s="46">
        <v>42.348943</v>
      </c>
      <c r="P455" s="143">
        <f t="shared" si="11"/>
        <v>0.705815716666667</v>
      </c>
      <c r="Q455" s="47" t="s">
        <v>33</v>
      </c>
      <c r="R455" s="47"/>
      <c r="S455" s="117" t="s">
        <v>34</v>
      </c>
    </row>
    <row r="456" ht="42" spans="1:19">
      <c r="A456" s="46">
        <v>356</v>
      </c>
      <c r="B456" s="43" t="s">
        <v>697</v>
      </c>
      <c r="C456" s="43" t="s">
        <v>771</v>
      </c>
      <c r="D456" s="43" t="s">
        <v>27</v>
      </c>
      <c r="E456" s="43" t="s">
        <v>699</v>
      </c>
      <c r="F456" s="47" t="s">
        <v>105</v>
      </c>
      <c r="G456" s="43" t="s">
        <v>106</v>
      </c>
      <c r="H456" s="46"/>
      <c r="I456" s="120" t="s">
        <v>772</v>
      </c>
      <c r="J456" s="51" t="s">
        <v>30</v>
      </c>
      <c r="K456" s="51">
        <v>64</v>
      </c>
      <c r="L456" s="46">
        <v>64</v>
      </c>
      <c r="M456" s="43" t="s">
        <v>702</v>
      </c>
      <c r="N456" s="43" t="s">
        <v>70</v>
      </c>
      <c r="O456" s="46">
        <v>37</v>
      </c>
      <c r="P456" s="143">
        <f t="shared" si="11"/>
        <v>0.578125</v>
      </c>
      <c r="Q456" s="47" t="s">
        <v>33</v>
      </c>
      <c r="R456" s="47"/>
      <c r="S456" s="117" t="s">
        <v>34</v>
      </c>
    </row>
    <row r="457" ht="42" spans="1:19">
      <c r="A457" s="46">
        <v>357</v>
      </c>
      <c r="B457" s="43" t="s">
        <v>697</v>
      </c>
      <c r="C457" s="43" t="s">
        <v>773</v>
      </c>
      <c r="D457" s="43" t="s">
        <v>27</v>
      </c>
      <c r="E457" s="43" t="s">
        <v>699</v>
      </c>
      <c r="F457" s="47" t="s">
        <v>135</v>
      </c>
      <c r="G457" s="43" t="s">
        <v>136</v>
      </c>
      <c r="H457" s="43" t="s">
        <v>137</v>
      </c>
      <c r="I457" s="120" t="s">
        <v>774</v>
      </c>
      <c r="J457" s="51" t="s">
        <v>30</v>
      </c>
      <c r="K457" s="51">
        <v>93</v>
      </c>
      <c r="L457" s="46">
        <v>78</v>
      </c>
      <c r="M457" s="43" t="s">
        <v>702</v>
      </c>
      <c r="N457" s="43" t="s">
        <v>70</v>
      </c>
      <c r="O457" s="46">
        <v>53.19</v>
      </c>
      <c r="P457" s="143">
        <f t="shared" si="11"/>
        <v>0.681923076923077</v>
      </c>
      <c r="Q457" s="47" t="s">
        <v>33</v>
      </c>
      <c r="R457" s="47"/>
      <c r="S457" s="117" t="s">
        <v>34</v>
      </c>
    </row>
    <row r="458" ht="42" spans="1:19">
      <c r="A458" s="46">
        <v>358</v>
      </c>
      <c r="B458" s="43" t="s">
        <v>697</v>
      </c>
      <c r="C458" s="43" t="s">
        <v>775</v>
      </c>
      <c r="D458" s="43" t="s">
        <v>27</v>
      </c>
      <c r="E458" s="43" t="s">
        <v>699</v>
      </c>
      <c r="F458" s="47" t="s">
        <v>114</v>
      </c>
      <c r="G458" s="43" t="s">
        <v>115</v>
      </c>
      <c r="H458" s="46"/>
      <c r="I458" s="120" t="s">
        <v>776</v>
      </c>
      <c r="J458" s="51" t="s">
        <v>30</v>
      </c>
      <c r="K458" s="51">
        <v>82</v>
      </c>
      <c r="L458" s="46">
        <v>64</v>
      </c>
      <c r="M458" s="43" t="s">
        <v>702</v>
      </c>
      <c r="N458" s="43" t="s">
        <v>70</v>
      </c>
      <c r="O458" s="46">
        <v>40.8372</v>
      </c>
      <c r="P458" s="143">
        <f t="shared" si="11"/>
        <v>0.63808125</v>
      </c>
      <c r="Q458" s="47" t="s">
        <v>33</v>
      </c>
      <c r="R458" s="47"/>
      <c r="S458" s="117" t="s">
        <v>34</v>
      </c>
    </row>
    <row r="459" ht="42" spans="1:19">
      <c r="A459" s="46">
        <v>359</v>
      </c>
      <c r="B459" s="47" t="s">
        <v>697</v>
      </c>
      <c r="C459" s="47" t="s">
        <v>777</v>
      </c>
      <c r="D459" s="47" t="s">
        <v>27</v>
      </c>
      <c r="E459" s="47" t="s">
        <v>699</v>
      </c>
      <c r="F459" s="47" t="s">
        <v>67</v>
      </c>
      <c r="G459" s="47" t="s">
        <v>68</v>
      </c>
      <c r="H459" s="46"/>
      <c r="I459" s="150" t="s">
        <v>778</v>
      </c>
      <c r="J459" s="51" t="s">
        <v>249</v>
      </c>
      <c r="K459" s="51">
        <v>48</v>
      </c>
      <c r="L459" s="46">
        <v>48</v>
      </c>
      <c r="M459" s="47" t="s">
        <v>702</v>
      </c>
      <c r="N459" s="47" t="s">
        <v>70</v>
      </c>
      <c r="O459" s="46">
        <v>30.84</v>
      </c>
      <c r="P459" s="143">
        <f t="shared" si="11"/>
        <v>0.6425</v>
      </c>
      <c r="Q459" s="47" t="s">
        <v>47</v>
      </c>
      <c r="R459" s="47"/>
      <c r="S459" s="85"/>
    </row>
    <row r="460" ht="42" spans="1:19">
      <c r="A460" s="46">
        <v>360</v>
      </c>
      <c r="B460" s="43" t="s">
        <v>697</v>
      </c>
      <c r="C460" s="43" t="s">
        <v>779</v>
      </c>
      <c r="D460" s="43" t="s">
        <v>27</v>
      </c>
      <c r="E460" s="43" t="s">
        <v>699</v>
      </c>
      <c r="F460" s="47" t="s">
        <v>111</v>
      </c>
      <c r="G460" s="43" t="s">
        <v>112</v>
      </c>
      <c r="H460" s="46"/>
      <c r="I460" s="120" t="s">
        <v>780</v>
      </c>
      <c r="J460" s="51" t="s">
        <v>30</v>
      </c>
      <c r="K460" s="51">
        <v>70</v>
      </c>
      <c r="L460" s="46">
        <v>50</v>
      </c>
      <c r="M460" s="43" t="s">
        <v>702</v>
      </c>
      <c r="N460" s="43" t="s">
        <v>70</v>
      </c>
      <c r="O460" s="46">
        <v>38.75</v>
      </c>
      <c r="P460" s="143">
        <f t="shared" si="11"/>
        <v>0.775</v>
      </c>
      <c r="Q460" s="47" t="s">
        <v>47</v>
      </c>
      <c r="R460" s="47"/>
      <c r="S460" s="84"/>
    </row>
    <row r="461" ht="42" spans="1:19">
      <c r="A461" s="46">
        <v>361</v>
      </c>
      <c r="B461" s="43" t="s">
        <v>697</v>
      </c>
      <c r="C461" s="43" t="s">
        <v>781</v>
      </c>
      <c r="D461" s="43" t="s">
        <v>27</v>
      </c>
      <c r="E461" s="43" t="s">
        <v>699</v>
      </c>
      <c r="F461" s="47" t="s">
        <v>84</v>
      </c>
      <c r="G461" s="43" t="s">
        <v>85</v>
      </c>
      <c r="H461" s="46"/>
      <c r="I461" s="120" t="s">
        <v>782</v>
      </c>
      <c r="J461" s="51" t="s">
        <v>30</v>
      </c>
      <c r="K461" s="51">
        <v>148</v>
      </c>
      <c r="L461" s="46">
        <v>50</v>
      </c>
      <c r="M461" s="43" t="s">
        <v>702</v>
      </c>
      <c r="N461" s="43" t="s">
        <v>70</v>
      </c>
      <c r="O461" s="51">
        <v>49.9876</v>
      </c>
      <c r="P461" s="143">
        <f t="shared" si="11"/>
        <v>0.999752</v>
      </c>
      <c r="Q461" s="43" t="s">
        <v>33</v>
      </c>
      <c r="R461" s="47"/>
      <c r="S461" s="117" t="s">
        <v>34</v>
      </c>
    </row>
    <row r="462" ht="42" spans="1:19">
      <c r="A462" s="46">
        <v>362</v>
      </c>
      <c r="B462" s="43" t="s">
        <v>697</v>
      </c>
      <c r="C462" s="43" t="s">
        <v>783</v>
      </c>
      <c r="D462" s="43" t="s">
        <v>27</v>
      </c>
      <c r="E462" s="43" t="s">
        <v>699</v>
      </c>
      <c r="F462" s="47" t="s">
        <v>72</v>
      </c>
      <c r="G462" s="43" t="s">
        <v>73</v>
      </c>
      <c r="H462" s="46"/>
      <c r="I462" s="120" t="s">
        <v>784</v>
      </c>
      <c r="J462" s="51" t="s">
        <v>30</v>
      </c>
      <c r="K462" s="51">
        <v>99.065</v>
      </c>
      <c r="L462" s="46">
        <v>76</v>
      </c>
      <c r="M462" s="43" t="s">
        <v>702</v>
      </c>
      <c r="N462" s="43" t="s">
        <v>70</v>
      </c>
      <c r="O462" s="46">
        <v>48.4247</v>
      </c>
      <c r="P462" s="143">
        <f t="shared" si="11"/>
        <v>0.637167105263158</v>
      </c>
      <c r="Q462" s="43" t="s">
        <v>33</v>
      </c>
      <c r="R462" s="47"/>
      <c r="S462" s="117" t="s">
        <v>34</v>
      </c>
    </row>
    <row r="463" ht="42" spans="1:19">
      <c r="A463" s="46">
        <v>363</v>
      </c>
      <c r="B463" s="47" t="s">
        <v>697</v>
      </c>
      <c r="C463" s="47" t="s">
        <v>785</v>
      </c>
      <c r="D463" s="47" t="s">
        <v>27</v>
      </c>
      <c r="E463" s="47" t="s">
        <v>699</v>
      </c>
      <c r="F463" s="47" t="s">
        <v>67</v>
      </c>
      <c r="G463" s="47" t="s">
        <v>68</v>
      </c>
      <c r="H463" s="46"/>
      <c r="I463" s="150" t="s">
        <v>786</v>
      </c>
      <c r="J463" s="51" t="s">
        <v>30</v>
      </c>
      <c r="K463" s="51">
        <v>70</v>
      </c>
      <c r="L463" s="46">
        <v>70</v>
      </c>
      <c r="M463" s="47" t="s">
        <v>702</v>
      </c>
      <c r="N463" s="47" t="s">
        <v>70</v>
      </c>
      <c r="O463" s="46">
        <v>38</v>
      </c>
      <c r="P463" s="143">
        <f t="shared" si="11"/>
        <v>0.542857142857143</v>
      </c>
      <c r="Q463" s="43" t="s">
        <v>33</v>
      </c>
      <c r="R463" s="47"/>
      <c r="S463" s="117" t="s">
        <v>34</v>
      </c>
    </row>
    <row r="464" ht="42" spans="1:19">
      <c r="A464" s="46">
        <v>364</v>
      </c>
      <c r="B464" s="43" t="s">
        <v>697</v>
      </c>
      <c r="C464" s="43" t="s">
        <v>787</v>
      </c>
      <c r="D464" s="43" t="s">
        <v>27</v>
      </c>
      <c r="E464" s="43" t="s">
        <v>699</v>
      </c>
      <c r="F464" s="47" t="s">
        <v>72</v>
      </c>
      <c r="G464" s="43" t="s">
        <v>73</v>
      </c>
      <c r="H464" s="46"/>
      <c r="I464" s="120" t="s">
        <v>788</v>
      </c>
      <c r="J464" s="51" t="s">
        <v>30</v>
      </c>
      <c r="K464" s="51">
        <v>99.906</v>
      </c>
      <c r="L464" s="46">
        <v>70</v>
      </c>
      <c r="M464" s="43" t="s">
        <v>702</v>
      </c>
      <c r="N464" s="43" t="s">
        <v>70</v>
      </c>
      <c r="O464" s="46">
        <v>48.588</v>
      </c>
      <c r="P464" s="143">
        <f t="shared" si="11"/>
        <v>0.694114285714286</v>
      </c>
      <c r="Q464" s="43" t="s">
        <v>33</v>
      </c>
      <c r="R464" s="47"/>
      <c r="S464" s="117" t="s">
        <v>34</v>
      </c>
    </row>
    <row r="465" ht="42" spans="1:19">
      <c r="A465" s="46">
        <v>365</v>
      </c>
      <c r="B465" s="43" t="s">
        <v>697</v>
      </c>
      <c r="C465" s="43" t="s">
        <v>789</v>
      </c>
      <c r="D465" s="43" t="s">
        <v>27</v>
      </c>
      <c r="E465" s="43" t="s">
        <v>699</v>
      </c>
      <c r="F465" s="47" t="s">
        <v>139</v>
      </c>
      <c r="G465" s="43" t="s">
        <v>140</v>
      </c>
      <c r="H465" s="46"/>
      <c r="I465" s="120" t="s">
        <v>790</v>
      </c>
      <c r="J465" s="51" t="s">
        <v>30</v>
      </c>
      <c r="K465" s="51">
        <v>69.55</v>
      </c>
      <c r="L465" s="46">
        <v>70</v>
      </c>
      <c r="M465" s="43" t="s">
        <v>702</v>
      </c>
      <c r="N465" s="43" t="s">
        <v>70</v>
      </c>
      <c r="O465" s="46">
        <v>31.867928</v>
      </c>
      <c r="P465" s="143">
        <f t="shared" si="11"/>
        <v>0.455256114285714</v>
      </c>
      <c r="Q465" s="43" t="s">
        <v>33</v>
      </c>
      <c r="R465" s="47"/>
      <c r="S465" s="117" t="s">
        <v>34</v>
      </c>
    </row>
    <row r="466" ht="42" spans="1:19">
      <c r="A466" s="46">
        <v>366</v>
      </c>
      <c r="B466" s="43" t="s">
        <v>697</v>
      </c>
      <c r="C466" s="43" t="s">
        <v>791</v>
      </c>
      <c r="D466" s="43" t="s">
        <v>27</v>
      </c>
      <c r="E466" s="43" t="s">
        <v>699</v>
      </c>
      <c r="F466" s="47" t="s">
        <v>81</v>
      </c>
      <c r="G466" s="43" t="s">
        <v>82</v>
      </c>
      <c r="H466" s="46"/>
      <c r="I466" s="120" t="s">
        <v>792</v>
      </c>
      <c r="J466" s="51" t="s">
        <v>30</v>
      </c>
      <c r="K466" s="51">
        <v>75</v>
      </c>
      <c r="L466" s="46">
        <v>75</v>
      </c>
      <c r="M466" s="43" t="s">
        <v>702</v>
      </c>
      <c r="N466" s="43" t="s">
        <v>70</v>
      </c>
      <c r="O466" s="46">
        <v>69</v>
      </c>
      <c r="P466" s="143">
        <f t="shared" si="11"/>
        <v>0.92</v>
      </c>
      <c r="Q466" s="43" t="s">
        <v>33</v>
      </c>
      <c r="R466" s="47"/>
      <c r="S466" s="117" t="s">
        <v>34</v>
      </c>
    </row>
    <row r="467" ht="42" spans="1:19">
      <c r="A467" s="46">
        <v>367</v>
      </c>
      <c r="B467" s="43" t="s">
        <v>697</v>
      </c>
      <c r="C467" s="43" t="s">
        <v>793</v>
      </c>
      <c r="D467" s="43" t="s">
        <v>27</v>
      </c>
      <c r="E467" s="43" t="s">
        <v>699</v>
      </c>
      <c r="F467" s="47" t="s">
        <v>148</v>
      </c>
      <c r="G467" s="43" t="s">
        <v>149</v>
      </c>
      <c r="H467" s="43" t="s">
        <v>794</v>
      </c>
      <c r="I467" s="120" t="s">
        <v>795</v>
      </c>
      <c r="J467" s="51" t="s">
        <v>30</v>
      </c>
      <c r="K467" s="51">
        <v>125</v>
      </c>
      <c r="L467" s="46">
        <v>95</v>
      </c>
      <c r="M467" s="43" t="s">
        <v>702</v>
      </c>
      <c r="N467" s="43" t="s">
        <v>70</v>
      </c>
      <c r="O467" s="51">
        <v>56.617</v>
      </c>
      <c r="P467" s="143">
        <f t="shared" si="11"/>
        <v>0.595968421052632</v>
      </c>
      <c r="Q467" s="43" t="s">
        <v>33</v>
      </c>
      <c r="R467" s="47"/>
      <c r="S467" s="117" t="s">
        <v>34</v>
      </c>
    </row>
    <row r="468" ht="42" spans="1:19">
      <c r="A468" s="46">
        <v>368</v>
      </c>
      <c r="B468" s="43" t="s">
        <v>697</v>
      </c>
      <c r="C468" s="43" t="s">
        <v>796</v>
      </c>
      <c r="D468" s="43" t="s">
        <v>66</v>
      </c>
      <c r="E468" s="43" t="s">
        <v>699</v>
      </c>
      <c r="F468" s="47" t="s">
        <v>84</v>
      </c>
      <c r="G468" s="43" t="s">
        <v>85</v>
      </c>
      <c r="H468" s="46"/>
      <c r="I468" s="120" t="s">
        <v>797</v>
      </c>
      <c r="J468" s="51" t="s">
        <v>30</v>
      </c>
      <c r="K468" s="51">
        <v>25</v>
      </c>
      <c r="L468" s="46">
        <v>25</v>
      </c>
      <c r="M468" s="43" t="s">
        <v>702</v>
      </c>
      <c r="N468" s="43" t="s">
        <v>70</v>
      </c>
      <c r="O468" s="46">
        <v>24.138802</v>
      </c>
      <c r="P468" s="143">
        <f t="shared" si="11"/>
        <v>0.96555208</v>
      </c>
      <c r="Q468" s="47" t="s">
        <v>47</v>
      </c>
      <c r="R468" s="47"/>
      <c r="S468" s="85"/>
    </row>
    <row r="469" ht="42" spans="1:19">
      <c r="A469" s="46">
        <v>369</v>
      </c>
      <c r="B469" s="43" t="s">
        <v>697</v>
      </c>
      <c r="C469" s="43" t="s">
        <v>798</v>
      </c>
      <c r="D469" s="43" t="s">
        <v>27</v>
      </c>
      <c r="E469" s="43" t="s">
        <v>699</v>
      </c>
      <c r="F469" s="47" t="s">
        <v>81</v>
      </c>
      <c r="G469" s="43" t="s">
        <v>82</v>
      </c>
      <c r="H469" s="46"/>
      <c r="I469" s="120" t="s">
        <v>799</v>
      </c>
      <c r="J469" s="51" t="s">
        <v>30</v>
      </c>
      <c r="K469" s="51">
        <v>23</v>
      </c>
      <c r="L469" s="46">
        <v>23</v>
      </c>
      <c r="M469" s="43" t="s">
        <v>702</v>
      </c>
      <c r="N469" s="43" t="s">
        <v>70</v>
      </c>
      <c r="O469" s="46">
        <v>17.626</v>
      </c>
      <c r="P469" s="143">
        <f t="shared" si="11"/>
        <v>0.766347826086957</v>
      </c>
      <c r="Q469" s="47" t="s">
        <v>47</v>
      </c>
      <c r="R469" s="47"/>
      <c r="S469" s="85"/>
    </row>
    <row r="470" ht="42" spans="1:19">
      <c r="A470" s="46">
        <v>370</v>
      </c>
      <c r="B470" s="43" t="s">
        <v>697</v>
      </c>
      <c r="C470" s="43" t="s">
        <v>800</v>
      </c>
      <c r="D470" s="43" t="s">
        <v>27</v>
      </c>
      <c r="E470" s="43" t="s">
        <v>699</v>
      </c>
      <c r="F470" s="47" t="s">
        <v>90</v>
      </c>
      <c r="G470" s="43" t="s">
        <v>91</v>
      </c>
      <c r="H470" s="46"/>
      <c r="I470" s="120" t="s">
        <v>801</v>
      </c>
      <c r="J470" s="51" t="s">
        <v>30</v>
      </c>
      <c r="K470" s="51">
        <v>45</v>
      </c>
      <c r="L470" s="46">
        <v>45</v>
      </c>
      <c r="M470" s="43" t="s">
        <v>702</v>
      </c>
      <c r="N470" s="43" t="s">
        <v>70</v>
      </c>
      <c r="O470" s="46">
        <v>33.6</v>
      </c>
      <c r="P470" s="143">
        <f t="shared" si="11"/>
        <v>0.746666666666667</v>
      </c>
      <c r="Q470" s="47" t="s">
        <v>47</v>
      </c>
      <c r="R470" s="47"/>
      <c r="S470" s="84"/>
    </row>
    <row r="471" ht="42" spans="1:19">
      <c r="A471" s="46">
        <v>371</v>
      </c>
      <c r="B471" s="43" t="s">
        <v>697</v>
      </c>
      <c r="C471" s="65" t="s">
        <v>802</v>
      </c>
      <c r="D471" s="43" t="s">
        <v>246</v>
      </c>
      <c r="E471" s="43" t="s">
        <v>699</v>
      </c>
      <c r="F471" s="43" t="s">
        <v>699</v>
      </c>
      <c r="G471" s="43" t="s">
        <v>121</v>
      </c>
      <c r="H471" s="46"/>
      <c r="I471" s="120" t="s">
        <v>803</v>
      </c>
      <c r="J471" s="51" t="s">
        <v>249</v>
      </c>
      <c r="K471" s="51">
        <v>1860</v>
      </c>
      <c r="L471" s="46">
        <v>200</v>
      </c>
      <c r="M471" s="43" t="s">
        <v>702</v>
      </c>
      <c r="N471" s="43" t="s">
        <v>70</v>
      </c>
      <c r="O471" s="46">
        <v>200</v>
      </c>
      <c r="P471" s="143">
        <f t="shared" si="11"/>
        <v>1</v>
      </c>
      <c r="Q471" s="47" t="s">
        <v>33</v>
      </c>
      <c r="R471" s="51"/>
      <c r="S471" s="117" t="s">
        <v>34</v>
      </c>
    </row>
    <row r="472" ht="42" spans="1:19">
      <c r="A472" s="46">
        <v>372</v>
      </c>
      <c r="B472" s="43" t="s">
        <v>697</v>
      </c>
      <c r="C472" s="43" t="s">
        <v>804</v>
      </c>
      <c r="D472" s="43" t="s">
        <v>66</v>
      </c>
      <c r="E472" s="43" t="s">
        <v>699</v>
      </c>
      <c r="F472" s="47" t="s">
        <v>699</v>
      </c>
      <c r="G472" s="43" t="s">
        <v>124</v>
      </c>
      <c r="H472" s="46"/>
      <c r="I472" s="120" t="s">
        <v>805</v>
      </c>
      <c r="J472" s="51" t="s">
        <v>249</v>
      </c>
      <c r="K472" s="51">
        <v>90</v>
      </c>
      <c r="L472" s="46">
        <v>50</v>
      </c>
      <c r="M472" s="43" t="s">
        <v>702</v>
      </c>
      <c r="N472" s="43" t="s">
        <v>70</v>
      </c>
      <c r="O472" s="46">
        <v>50</v>
      </c>
      <c r="P472" s="143">
        <f t="shared" si="11"/>
        <v>1</v>
      </c>
      <c r="Q472" s="47" t="s">
        <v>47</v>
      </c>
      <c r="R472" s="51"/>
      <c r="S472" s="85"/>
    </row>
    <row r="473" ht="42" spans="1:19">
      <c r="A473" s="46">
        <v>373</v>
      </c>
      <c r="B473" s="47" t="s">
        <v>697</v>
      </c>
      <c r="C473" s="47" t="s">
        <v>806</v>
      </c>
      <c r="D473" s="47" t="s">
        <v>246</v>
      </c>
      <c r="E473" s="47" t="s">
        <v>699</v>
      </c>
      <c r="F473" s="47" t="s">
        <v>67</v>
      </c>
      <c r="G473" s="47" t="s">
        <v>68</v>
      </c>
      <c r="H473" s="46"/>
      <c r="I473" s="150" t="s">
        <v>807</v>
      </c>
      <c r="J473" s="51" t="s">
        <v>249</v>
      </c>
      <c r="K473" s="51">
        <v>1500</v>
      </c>
      <c r="L473" s="46">
        <v>216</v>
      </c>
      <c r="M473" s="47" t="s">
        <v>702</v>
      </c>
      <c r="N473" s="47" t="s">
        <v>70</v>
      </c>
      <c r="O473" s="46">
        <v>216</v>
      </c>
      <c r="P473" s="143">
        <f t="shared" si="11"/>
        <v>1</v>
      </c>
      <c r="Q473" s="47" t="s">
        <v>33</v>
      </c>
      <c r="R473" s="47"/>
      <c r="S473" s="117" t="s">
        <v>34</v>
      </c>
    </row>
    <row r="474" ht="42" spans="1:19">
      <c r="A474" s="46">
        <v>374</v>
      </c>
      <c r="B474" s="43" t="s">
        <v>697</v>
      </c>
      <c r="C474" s="43" t="s">
        <v>808</v>
      </c>
      <c r="D474" s="43" t="s">
        <v>246</v>
      </c>
      <c r="E474" s="43" t="s">
        <v>699</v>
      </c>
      <c r="F474" s="43" t="s">
        <v>699</v>
      </c>
      <c r="G474" s="43" t="s">
        <v>100</v>
      </c>
      <c r="H474" s="46"/>
      <c r="I474" s="120" t="s">
        <v>809</v>
      </c>
      <c r="J474" s="51" t="s">
        <v>249</v>
      </c>
      <c r="K474" s="51">
        <v>45</v>
      </c>
      <c r="L474" s="46">
        <v>45</v>
      </c>
      <c r="M474" s="43" t="s">
        <v>702</v>
      </c>
      <c r="N474" s="43" t="s">
        <v>70</v>
      </c>
      <c r="O474" s="46">
        <v>45</v>
      </c>
      <c r="P474" s="143">
        <f t="shared" si="11"/>
        <v>1</v>
      </c>
      <c r="Q474" s="47" t="s">
        <v>47</v>
      </c>
      <c r="R474" s="51"/>
      <c r="S474" s="85"/>
    </row>
    <row r="475" ht="42" spans="1:19">
      <c r="A475" s="46">
        <v>375</v>
      </c>
      <c r="B475" s="43" t="s">
        <v>697</v>
      </c>
      <c r="C475" s="43" t="s">
        <v>810</v>
      </c>
      <c r="D475" s="43" t="s">
        <v>66</v>
      </c>
      <c r="E475" s="43" t="s">
        <v>699</v>
      </c>
      <c r="F475" s="47" t="s">
        <v>96</v>
      </c>
      <c r="G475" s="43" t="s">
        <v>97</v>
      </c>
      <c r="H475" s="46"/>
      <c r="I475" s="120" t="s">
        <v>811</v>
      </c>
      <c r="J475" s="51" t="s">
        <v>30</v>
      </c>
      <c r="K475" s="51">
        <v>327.6</v>
      </c>
      <c r="L475" s="46">
        <v>150</v>
      </c>
      <c r="M475" s="43" t="s">
        <v>702</v>
      </c>
      <c r="N475" s="43" t="s">
        <v>70</v>
      </c>
      <c r="O475" s="46">
        <v>91</v>
      </c>
      <c r="P475" s="143">
        <f t="shared" si="11"/>
        <v>0.606666666666667</v>
      </c>
      <c r="Q475" s="47" t="s">
        <v>33</v>
      </c>
      <c r="R475" s="47"/>
      <c r="S475" s="117" t="s">
        <v>34</v>
      </c>
    </row>
    <row r="476" ht="81" spans="1:19">
      <c r="A476" s="46">
        <v>376</v>
      </c>
      <c r="B476" s="43" t="s">
        <v>697</v>
      </c>
      <c r="C476" s="43" t="s">
        <v>812</v>
      </c>
      <c r="D476" s="43" t="s">
        <v>27</v>
      </c>
      <c r="E476" s="43" t="s">
        <v>699</v>
      </c>
      <c r="F476" s="43" t="s">
        <v>699</v>
      </c>
      <c r="G476" s="46" t="s">
        <v>813</v>
      </c>
      <c r="H476" s="46"/>
      <c r="I476" s="120" t="s">
        <v>814</v>
      </c>
      <c r="J476" s="51" t="s">
        <v>30</v>
      </c>
      <c r="K476" s="51">
        <v>271</v>
      </c>
      <c r="L476" s="46">
        <v>271</v>
      </c>
      <c r="M476" s="43" t="s">
        <v>702</v>
      </c>
      <c r="N476" s="43" t="s">
        <v>70</v>
      </c>
      <c r="O476" s="46">
        <v>241.9646</v>
      </c>
      <c r="P476" s="143">
        <f t="shared" si="11"/>
        <v>0.892858302583026</v>
      </c>
      <c r="Q476" s="47" t="s">
        <v>47</v>
      </c>
      <c r="R476" s="51"/>
      <c r="S476" s="85"/>
    </row>
    <row r="477" ht="40.5" spans="1:19">
      <c r="A477" s="46">
        <v>377</v>
      </c>
      <c r="B477" s="43" t="s">
        <v>697</v>
      </c>
      <c r="C477" s="43" t="s">
        <v>815</v>
      </c>
      <c r="D477" s="43" t="s">
        <v>246</v>
      </c>
      <c r="E477" s="43" t="s">
        <v>699</v>
      </c>
      <c r="F477" s="43" t="s">
        <v>816</v>
      </c>
      <c r="G477" s="46"/>
      <c r="H477" s="46"/>
      <c r="I477" s="43" t="s">
        <v>817</v>
      </c>
      <c r="J477" s="46" t="s">
        <v>30</v>
      </c>
      <c r="K477" s="46">
        <v>4000</v>
      </c>
      <c r="L477" s="46">
        <v>2000</v>
      </c>
      <c r="M477" s="43" t="s">
        <v>818</v>
      </c>
      <c r="N477" s="43" t="s">
        <v>32</v>
      </c>
      <c r="O477" s="51">
        <v>2000</v>
      </c>
      <c r="P477" s="143">
        <f t="shared" si="11"/>
        <v>1</v>
      </c>
      <c r="Q477" s="93" t="s">
        <v>33</v>
      </c>
      <c r="R477" s="92"/>
      <c r="S477" s="110" t="s">
        <v>34</v>
      </c>
    </row>
    <row r="478" ht="40.5" spans="1:19">
      <c r="A478" s="46"/>
      <c r="B478" s="46"/>
      <c r="C478" s="46"/>
      <c r="D478" s="46"/>
      <c r="E478" s="46"/>
      <c r="F478" s="46"/>
      <c r="G478" s="46"/>
      <c r="H478" s="46"/>
      <c r="I478" s="46"/>
      <c r="J478" s="46"/>
      <c r="K478" s="46"/>
      <c r="L478" s="46">
        <v>2000</v>
      </c>
      <c r="M478" s="43" t="s">
        <v>818</v>
      </c>
      <c r="N478" s="43" t="s">
        <v>32</v>
      </c>
      <c r="O478" s="51">
        <v>2000</v>
      </c>
      <c r="P478" s="143">
        <f t="shared" si="11"/>
        <v>1</v>
      </c>
      <c r="Q478" s="58"/>
      <c r="R478" s="58"/>
      <c r="S478" s="110" t="s">
        <v>34</v>
      </c>
    </row>
    <row r="479" ht="40.5" spans="1:19">
      <c r="A479" s="46">
        <v>378</v>
      </c>
      <c r="B479" s="43" t="s">
        <v>697</v>
      </c>
      <c r="C479" s="43" t="s">
        <v>819</v>
      </c>
      <c r="D479" s="43" t="s">
        <v>246</v>
      </c>
      <c r="E479" s="43" t="s">
        <v>699</v>
      </c>
      <c r="F479" s="43" t="s">
        <v>820</v>
      </c>
      <c r="G479" s="46"/>
      <c r="H479" s="46"/>
      <c r="I479" s="43" t="s">
        <v>821</v>
      </c>
      <c r="J479" s="46" t="s">
        <v>249</v>
      </c>
      <c r="K479" s="46">
        <v>2900</v>
      </c>
      <c r="L479" s="46">
        <v>1500</v>
      </c>
      <c r="M479" s="43" t="s">
        <v>818</v>
      </c>
      <c r="N479" s="43" t="s">
        <v>32</v>
      </c>
      <c r="O479" s="51">
        <v>1500</v>
      </c>
      <c r="P479" s="143">
        <f t="shared" si="11"/>
        <v>1</v>
      </c>
      <c r="Q479" s="97" t="s">
        <v>33</v>
      </c>
      <c r="R479" s="94"/>
      <c r="S479" s="110" t="s">
        <v>34</v>
      </c>
    </row>
    <row r="480" ht="40.5" spans="1:19">
      <c r="A480" s="46"/>
      <c r="B480" s="46"/>
      <c r="C480" s="46"/>
      <c r="D480" s="46"/>
      <c r="E480" s="46"/>
      <c r="F480" s="46"/>
      <c r="G480" s="46"/>
      <c r="H480" s="46"/>
      <c r="I480" s="46"/>
      <c r="J480" s="46"/>
      <c r="K480" s="46"/>
      <c r="L480" s="46">
        <v>1400</v>
      </c>
      <c r="M480" s="43" t="s">
        <v>818</v>
      </c>
      <c r="N480" s="43" t="s">
        <v>32</v>
      </c>
      <c r="O480" s="51">
        <v>1400</v>
      </c>
      <c r="P480" s="143">
        <f t="shared" si="11"/>
        <v>1</v>
      </c>
      <c r="Q480" s="71"/>
      <c r="R480" s="71"/>
      <c r="S480" s="110" t="s">
        <v>34</v>
      </c>
    </row>
    <row r="481" ht="40.5" spans="1:19">
      <c r="A481" s="46">
        <v>379</v>
      </c>
      <c r="B481" s="43" t="s">
        <v>697</v>
      </c>
      <c r="C481" s="43" t="s">
        <v>822</v>
      </c>
      <c r="D481" s="43" t="s">
        <v>246</v>
      </c>
      <c r="E481" s="43" t="s">
        <v>699</v>
      </c>
      <c r="F481" s="43" t="s">
        <v>820</v>
      </c>
      <c r="G481" s="46"/>
      <c r="H481" s="46"/>
      <c r="I481" s="43" t="s">
        <v>823</v>
      </c>
      <c r="J481" s="46" t="s">
        <v>249</v>
      </c>
      <c r="K481" s="46">
        <v>3347.6</v>
      </c>
      <c r="L481" s="46">
        <v>1800</v>
      </c>
      <c r="M481" s="43" t="s">
        <v>818</v>
      </c>
      <c r="N481" s="43" t="s">
        <v>32</v>
      </c>
      <c r="O481" s="51">
        <v>1800</v>
      </c>
      <c r="P481" s="143">
        <f t="shared" si="11"/>
        <v>1</v>
      </c>
      <c r="Q481" s="93" t="s">
        <v>33</v>
      </c>
      <c r="R481" s="92"/>
      <c r="S481" s="110" t="s">
        <v>34</v>
      </c>
    </row>
    <row r="482" ht="40.5" spans="1:19">
      <c r="A482" s="46"/>
      <c r="B482" s="46"/>
      <c r="C482" s="46"/>
      <c r="D482" s="46"/>
      <c r="E482" s="46"/>
      <c r="F482" s="46"/>
      <c r="G482" s="46"/>
      <c r="H482" s="46"/>
      <c r="I482" s="46"/>
      <c r="J482" s="46"/>
      <c r="K482" s="46"/>
      <c r="L482" s="46">
        <v>1547.6</v>
      </c>
      <c r="M482" s="43" t="s">
        <v>818</v>
      </c>
      <c r="N482" s="43" t="s">
        <v>32</v>
      </c>
      <c r="O482" s="51">
        <v>1547.6</v>
      </c>
      <c r="P482" s="143">
        <f t="shared" si="11"/>
        <v>1</v>
      </c>
      <c r="Q482" s="58"/>
      <c r="R482" s="58"/>
      <c r="S482" s="110" t="s">
        <v>34</v>
      </c>
    </row>
    <row r="483" ht="28.5" spans="1:19">
      <c r="A483" s="46">
        <v>380</v>
      </c>
      <c r="B483" s="47" t="s">
        <v>25</v>
      </c>
      <c r="C483" s="46" t="s">
        <v>824</v>
      </c>
      <c r="D483" s="47" t="s">
        <v>66</v>
      </c>
      <c r="E483" s="47" t="s">
        <v>699</v>
      </c>
      <c r="F483" s="47" t="s">
        <v>67</v>
      </c>
      <c r="G483" s="47" t="s">
        <v>68</v>
      </c>
      <c r="H483" s="51"/>
      <c r="I483" s="150" t="s">
        <v>825</v>
      </c>
      <c r="J483" s="46" t="s">
        <v>500</v>
      </c>
      <c r="K483" s="51">
        <v>150</v>
      </c>
      <c r="L483" s="51">
        <v>80</v>
      </c>
      <c r="M483" s="51"/>
      <c r="N483" s="47" t="s">
        <v>70</v>
      </c>
      <c r="O483" s="46"/>
      <c r="P483" s="143">
        <f t="shared" si="11"/>
        <v>0</v>
      </c>
      <c r="Q483" s="47" t="s">
        <v>33</v>
      </c>
      <c r="R483" s="51"/>
      <c r="S483" s="75" t="s">
        <v>34</v>
      </c>
    </row>
    <row r="484" ht="40.5" spans="1:19">
      <c r="A484" s="46">
        <v>382</v>
      </c>
      <c r="B484" s="47" t="s">
        <v>25</v>
      </c>
      <c r="C484" s="43" t="s">
        <v>826</v>
      </c>
      <c r="D484" s="43" t="s">
        <v>246</v>
      </c>
      <c r="E484" s="43" t="s">
        <v>827</v>
      </c>
      <c r="F484" s="47" t="s">
        <v>827</v>
      </c>
      <c r="G484" s="43" t="s">
        <v>94</v>
      </c>
      <c r="H484" s="43" t="s">
        <v>828</v>
      </c>
      <c r="I484" s="120" t="s">
        <v>829</v>
      </c>
      <c r="J484" s="51" t="s">
        <v>830</v>
      </c>
      <c r="K484" s="51">
        <v>478.4</v>
      </c>
      <c r="L484" s="46">
        <v>250</v>
      </c>
      <c r="M484" s="46"/>
      <c r="N484" s="47" t="s">
        <v>70</v>
      </c>
      <c r="O484" s="46"/>
      <c r="P484" s="143">
        <f t="shared" si="11"/>
        <v>0</v>
      </c>
      <c r="Q484" s="47" t="s">
        <v>33</v>
      </c>
      <c r="R484" s="47"/>
      <c r="S484" s="117" t="s">
        <v>34</v>
      </c>
    </row>
    <row r="485" ht="40.5" spans="1:19">
      <c r="A485" s="46">
        <v>383</v>
      </c>
      <c r="B485" s="47" t="s">
        <v>25</v>
      </c>
      <c r="C485" s="43" t="s">
        <v>831</v>
      </c>
      <c r="D485" s="43" t="s">
        <v>246</v>
      </c>
      <c r="E485" s="43" t="s">
        <v>827</v>
      </c>
      <c r="F485" s="47" t="s">
        <v>93</v>
      </c>
      <c r="G485" s="43" t="s">
        <v>94</v>
      </c>
      <c r="H485" s="43" t="s">
        <v>832</v>
      </c>
      <c r="I485" s="120" t="s">
        <v>833</v>
      </c>
      <c r="J485" s="51" t="s">
        <v>830</v>
      </c>
      <c r="K485" s="51">
        <v>300</v>
      </c>
      <c r="L485" s="46">
        <v>178</v>
      </c>
      <c r="M485" s="46"/>
      <c r="N485" s="47" t="s">
        <v>70</v>
      </c>
      <c r="O485" s="46"/>
      <c r="P485" s="143">
        <f t="shared" si="11"/>
        <v>0</v>
      </c>
      <c r="Q485" s="47" t="s">
        <v>33</v>
      </c>
      <c r="R485" s="51"/>
      <c r="S485" s="117" t="s">
        <v>34</v>
      </c>
    </row>
    <row r="486" ht="43.5" spans="1:19">
      <c r="A486" s="46">
        <v>384</v>
      </c>
      <c r="B486" s="43" t="s">
        <v>834</v>
      </c>
      <c r="C486" s="43" t="s">
        <v>835</v>
      </c>
      <c r="D486" s="43" t="s">
        <v>27</v>
      </c>
      <c r="E486" s="43" t="s">
        <v>827</v>
      </c>
      <c r="F486" s="47" t="s">
        <v>836</v>
      </c>
      <c r="G486" s="43" t="s">
        <v>836</v>
      </c>
      <c r="H486" s="46"/>
      <c r="I486" s="120" t="s">
        <v>837</v>
      </c>
      <c r="J486" s="51" t="s">
        <v>830</v>
      </c>
      <c r="K486" s="51">
        <f t="shared" ref="K486:K493" si="12">L486</f>
        <v>37</v>
      </c>
      <c r="L486" s="46">
        <v>37</v>
      </c>
      <c r="M486" s="43" t="s">
        <v>838</v>
      </c>
      <c r="N486" s="43" t="s">
        <v>70</v>
      </c>
      <c r="O486" s="46">
        <v>37</v>
      </c>
      <c r="P486" s="143">
        <f t="shared" si="11"/>
        <v>1</v>
      </c>
      <c r="Q486" s="47" t="s">
        <v>47</v>
      </c>
      <c r="R486" s="51"/>
      <c r="S486" s="85"/>
    </row>
    <row r="487" ht="43.5" spans="1:19">
      <c r="A487" s="46">
        <v>385</v>
      </c>
      <c r="B487" s="43" t="s">
        <v>834</v>
      </c>
      <c r="C487" s="43" t="s">
        <v>835</v>
      </c>
      <c r="D487" s="43" t="s">
        <v>27</v>
      </c>
      <c r="E487" s="43" t="s">
        <v>827</v>
      </c>
      <c r="F487" s="47" t="s">
        <v>84</v>
      </c>
      <c r="G487" s="43" t="s">
        <v>85</v>
      </c>
      <c r="H487" s="46"/>
      <c r="I487" s="120" t="s">
        <v>837</v>
      </c>
      <c r="J487" s="51" t="s">
        <v>830</v>
      </c>
      <c r="K487" s="51">
        <f t="shared" si="12"/>
        <v>32</v>
      </c>
      <c r="L487" s="46">
        <v>32</v>
      </c>
      <c r="M487" s="43" t="s">
        <v>838</v>
      </c>
      <c r="N487" s="43" t="s">
        <v>70</v>
      </c>
      <c r="O487" s="46"/>
      <c r="P487" s="143">
        <f t="shared" si="11"/>
        <v>0</v>
      </c>
      <c r="Q487" s="47" t="s">
        <v>47</v>
      </c>
      <c r="R487" s="51"/>
      <c r="S487" s="85"/>
    </row>
    <row r="488" ht="43.5" spans="1:19">
      <c r="A488" s="46">
        <v>386</v>
      </c>
      <c r="B488" s="43" t="s">
        <v>834</v>
      </c>
      <c r="C488" s="43" t="s">
        <v>835</v>
      </c>
      <c r="D488" s="43" t="s">
        <v>27</v>
      </c>
      <c r="E488" s="43" t="s">
        <v>827</v>
      </c>
      <c r="F488" s="47" t="s">
        <v>155</v>
      </c>
      <c r="G488" s="43" t="s">
        <v>156</v>
      </c>
      <c r="H488" s="46"/>
      <c r="I488" s="120" t="s">
        <v>837</v>
      </c>
      <c r="J488" s="51" t="s">
        <v>830</v>
      </c>
      <c r="K488" s="51">
        <f t="shared" si="12"/>
        <v>30</v>
      </c>
      <c r="L488" s="46">
        <v>30</v>
      </c>
      <c r="M488" s="43" t="s">
        <v>838</v>
      </c>
      <c r="N488" s="43" t="s">
        <v>70</v>
      </c>
      <c r="O488" s="46">
        <v>30</v>
      </c>
      <c r="P488" s="143">
        <f t="shared" si="11"/>
        <v>1</v>
      </c>
      <c r="Q488" s="47" t="s">
        <v>47</v>
      </c>
      <c r="R488" s="51"/>
      <c r="S488" s="84"/>
    </row>
    <row r="489" ht="43.5" spans="1:19">
      <c r="A489" s="46">
        <v>387</v>
      </c>
      <c r="B489" s="43" t="s">
        <v>834</v>
      </c>
      <c r="C489" s="43" t="s">
        <v>835</v>
      </c>
      <c r="D489" s="43" t="s">
        <v>27</v>
      </c>
      <c r="E489" s="43" t="s">
        <v>827</v>
      </c>
      <c r="F489" s="47" t="s">
        <v>72</v>
      </c>
      <c r="G489" s="43" t="s">
        <v>73</v>
      </c>
      <c r="H489" s="46"/>
      <c r="I489" s="120" t="s">
        <v>837</v>
      </c>
      <c r="J489" s="51" t="s">
        <v>830</v>
      </c>
      <c r="K489" s="51">
        <f t="shared" si="12"/>
        <v>30</v>
      </c>
      <c r="L489" s="46">
        <v>30</v>
      </c>
      <c r="M489" s="43" t="s">
        <v>838</v>
      </c>
      <c r="N489" s="43" t="s">
        <v>70</v>
      </c>
      <c r="O489" s="46">
        <v>30</v>
      </c>
      <c r="P489" s="143">
        <f t="shared" si="11"/>
        <v>1</v>
      </c>
      <c r="Q489" s="47" t="s">
        <v>47</v>
      </c>
      <c r="R489" s="51"/>
      <c r="S489" s="84"/>
    </row>
    <row r="490" ht="43.5" spans="1:19">
      <c r="A490" s="46">
        <v>388</v>
      </c>
      <c r="B490" s="43" t="s">
        <v>834</v>
      </c>
      <c r="C490" s="43" t="s">
        <v>835</v>
      </c>
      <c r="D490" s="43" t="s">
        <v>27</v>
      </c>
      <c r="E490" s="43" t="s">
        <v>827</v>
      </c>
      <c r="F490" s="47" t="s">
        <v>129</v>
      </c>
      <c r="G490" s="43" t="s">
        <v>130</v>
      </c>
      <c r="H490" s="46"/>
      <c r="I490" s="120" t="s">
        <v>837</v>
      </c>
      <c r="J490" s="51" t="s">
        <v>830</v>
      </c>
      <c r="K490" s="51">
        <f t="shared" si="12"/>
        <v>32</v>
      </c>
      <c r="L490" s="46">
        <v>32</v>
      </c>
      <c r="M490" s="43" t="s">
        <v>838</v>
      </c>
      <c r="N490" s="43" t="s">
        <v>70</v>
      </c>
      <c r="O490" s="46">
        <v>32</v>
      </c>
      <c r="P490" s="143">
        <f t="shared" si="11"/>
        <v>1</v>
      </c>
      <c r="Q490" s="47" t="s">
        <v>47</v>
      </c>
      <c r="R490" s="47"/>
      <c r="S490" s="84"/>
    </row>
    <row r="491" ht="43.5" spans="1:19">
      <c r="A491" s="46">
        <v>389</v>
      </c>
      <c r="B491" s="43" t="s">
        <v>834</v>
      </c>
      <c r="C491" s="43" t="s">
        <v>835</v>
      </c>
      <c r="D491" s="43" t="s">
        <v>27</v>
      </c>
      <c r="E491" s="43" t="s">
        <v>827</v>
      </c>
      <c r="F491" s="47" t="s">
        <v>126</v>
      </c>
      <c r="G491" s="43" t="s">
        <v>127</v>
      </c>
      <c r="H491" s="46"/>
      <c r="I491" s="120" t="s">
        <v>837</v>
      </c>
      <c r="J491" s="51" t="s">
        <v>830</v>
      </c>
      <c r="K491" s="51">
        <f t="shared" si="12"/>
        <v>32</v>
      </c>
      <c r="L491" s="46">
        <v>32</v>
      </c>
      <c r="M491" s="43" t="s">
        <v>838</v>
      </c>
      <c r="N491" s="43" t="s">
        <v>70</v>
      </c>
      <c r="O491" s="46"/>
      <c r="P491" s="143">
        <f t="shared" si="11"/>
        <v>0</v>
      </c>
      <c r="Q491" s="47" t="s">
        <v>33</v>
      </c>
      <c r="R491" s="51"/>
      <c r="S491" s="117" t="s">
        <v>34</v>
      </c>
    </row>
    <row r="492" ht="43.5" spans="1:19">
      <c r="A492" s="46">
        <v>390</v>
      </c>
      <c r="B492" s="43" t="s">
        <v>834</v>
      </c>
      <c r="C492" s="43" t="s">
        <v>835</v>
      </c>
      <c r="D492" s="43" t="s">
        <v>27</v>
      </c>
      <c r="E492" s="43" t="s">
        <v>827</v>
      </c>
      <c r="F492" s="47" t="s">
        <v>99</v>
      </c>
      <c r="G492" s="43" t="s">
        <v>100</v>
      </c>
      <c r="H492" s="46"/>
      <c r="I492" s="120" t="s">
        <v>837</v>
      </c>
      <c r="J492" s="51" t="s">
        <v>830</v>
      </c>
      <c r="K492" s="51">
        <f t="shared" si="12"/>
        <v>30</v>
      </c>
      <c r="L492" s="46">
        <v>30</v>
      </c>
      <c r="M492" s="43" t="s">
        <v>838</v>
      </c>
      <c r="N492" s="43" t="s">
        <v>70</v>
      </c>
      <c r="O492" s="46">
        <v>30</v>
      </c>
      <c r="P492" s="143">
        <f t="shared" si="11"/>
        <v>1</v>
      </c>
      <c r="Q492" s="47" t="s">
        <v>47</v>
      </c>
      <c r="R492" s="51"/>
      <c r="S492" s="84"/>
    </row>
    <row r="493" ht="43.5" spans="1:19">
      <c r="A493" s="46">
        <v>391</v>
      </c>
      <c r="B493" s="43" t="s">
        <v>834</v>
      </c>
      <c r="C493" s="43" t="s">
        <v>835</v>
      </c>
      <c r="D493" s="43" t="s">
        <v>27</v>
      </c>
      <c r="E493" s="43" t="s">
        <v>827</v>
      </c>
      <c r="F493" s="47" t="s">
        <v>81</v>
      </c>
      <c r="G493" s="43" t="s">
        <v>82</v>
      </c>
      <c r="H493" s="46"/>
      <c r="I493" s="120" t="s">
        <v>837</v>
      </c>
      <c r="J493" s="51" t="s">
        <v>830</v>
      </c>
      <c r="K493" s="51">
        <f t="shared" si="12"/>
        <v>55</v>
      </c>
      <c r="L493" s="46">
        <v>55</v>
      </c>
      <c r="M493" s="43" t="s">
        <v>838</v>
      </c>
      <c r="N493" s="43" t="s">
        <v>70</v>
      </c>
      <c r="O493" s="46"/>
      <c r="P493" s="143">
        <f t="shared" si="11"/>
        <v>0</v>
      </c>
      <c r="Q493" s="47" t="s">
        <v>47</v>
      </c>
      <c r="R493" s="51"/>
      <c r="S493" s="117"/>
    </row>
    <row r="494" ht="43.5" spans="1:19">
      <c r="A494" s="92">
        <v>392</v>
      </c>
      <c r="B494" s="43" t="s">
        <v>834</v>
      </c>
      <c r="C494" s="43" t="s">
        <v>835</v>
      </c>
      <c r="D494" s="43" t="s">
        <v>27</v>
      </c>
      <c r="E494" s="43" t="s">
        <v>827</v>
      </c>
      <c r="F494" s="43" t="s">
        <v>145</v>
      </c>
      <c r="G494" s="43" t="s">
        <v>146</v>
      </c>
      <c r="H494" s="46"/>
      <c r="I494" s="120" t="s">
        <v>837</v>
      </c>
      <c r="J494" s="46" t="s">
        <v>830</v>
      </c>
      <c r="K494" s="51">
        <v>55</v>
      </c>
      <c r="L494" s="46">
        <v>28</v>
      </c>
      <c r="M494" s="43" t="s">
        <v>838</v>
      </c>
      <c r="N494" s="43" t="s">
        <v>70</v>
      </c>
      <c r="O494" s="46">
        <v>28</v>
      </c>
      <c r="P494" s="143">
        <f t="shared" si="11"/>
        <v>1</v>
      </c>
      <c r="Q494" s="47" t="s">
        <v>47</v>
      </c>
      <c r="R494" s="51"/>
      <c r="S494" s="117"/>
    </row>
    <row r="495" ht="43.5" spans="1:19">
      <c r="A495" s="58"/>
      <c r="B495" s="46"/>
      <c r="C495" s="46"/>
      <c r="D495" s="46"/>
      <c r="E495" s="46"/>
      <c r="F495" s="46"/>
      <c r="G495" s="46"/>
      <c r="H495" s="46"/>
      <c r="I495" s="144"/>
      <c r="J495" s="46"/>
      <c r="K495" s="51"/>
      <c r="L495" s="46">
        <v>27</v>
      </c>
      <c r="M495" s="43" t="s">
        <v>839</v>
      </c>
      <c r="N495" s="43" t="s">
        <v>70</v>
      </c>
      <c r="O495" s="46">
        <v>27</v>
      </c>
      <c r="P495" s="143">
        <f t="shared" si="11"/>
        <v>1</v>
      </c>
      <c r="Q495" s="51"/>
      <c r="R495" s="51"/>
      <c r="S495" s="117"/>
    </row>
    <row r="496" ht="43.5" spans="1:19">
      <c r="A496" s="46">
        <v>393</v>
      </c>
      <c r="B496" s="43" t="s">
        <v>834</v>
      </c>
      <c r="C496" s="43" t="s">
        <v>835</v>
      </c>
      <c r="D496" s="43" t="s">
        <v>27</v>
      </c>
      <c r="E496" s="43" t="s">
        <v>827</v>
      </c>
      <c r="F496" s="47" t="s">
        <v>132</v>
      </c>
      <c r="G496" s="43" t="s">
        <v>133</v>
      </c>
      <c r="H496" s="46"/>
      <c r="I496" s="120" t="s">
        <v>837</v>
      </c>
      <c r="J496" s="51" t="s">
        <v>830</v>
      </c>
      <c r="K496" s="51">
        <f t="shared" ref="K496:K500" si="13">L496</f>
        <v>32</v>
      </c>
      <c r="L496" s="46">
        <v>32</v>
      </c>
      <c r="M496" s="43" t="s">
        <v>839</v>
      </c>
      <c r="N496" s="43" t="s">
        <v>70</v>
      </c>
      <c r="O496" s="46">
        <v>27</v>
      </c>
      <c r="P496" s="143">
        <f t="shared" si="11"/>
        <v>0.84375</v>
      </c>
      <c r="Q496" s="47" t="s">
        <v>47</v>
      </c>
      <c r="R496" s="51"/>
      <c r="S496" s="84"/>
    </row>
    <row r="497" ht="43.5" spans="1:19">
      <c r="A497" s="46">
        <v>394</v>
      </c>
      <c r="B497" s="43" t="s">
        <v>834</v>
      </c>
      <c r="C497" s="43" t="s">
        <v>835</v>
      </c>
      <c r="D497" s="43" t="s">
        <v>27</v>
      </c>
      <c r="E497" s="43" t="s">
        <v>827</v>
      </c>
      <c r="F497" s="47" t="s">
        <v>96</v>
      </c>
      <c r="G497" s="43" t="s">
        <v>97</v>
      </c>
      <c r="H497" s="46"/>
      <c r="I497" s="120" t="s">
        <v>837</v>
      </c>
      <c r="J497" s="51" t="s">
        <v>830</v>
      </c>
      <c r="K497" s="51">
        <f t="shared" si="13"/>
        <v>20</v>
      </c>
      <c r="L497" s="46">
        <v>20</v>
      </c>
      <c r="M497" s="43" t="s">
        <v>839</v>
      </c>
      <c r="N497" s="43" t="s">
        <v>70</v>
      </c>
      <c r="O497" s="46">
        <v>20</v>
      </c>
      <c r="P497" s="143">
        <f t="shared" si="11"/>
        <v>1</v>
      </c>
      <c r="Q497" s="47" t="s">
        <v>47</v>
      </c>
      <c r="R497" s="51"/>
      <c r="S497" s="84"/>
    </row>
    <row r="498" ht="43.5" spans="1:19">
      <c r="A498" s="46">
        <v>395</v>
      </c>
      <c r="B498" s="43" t="s">
        <v>834</v>
      </c>
      <c r="C498" s="43" t="s">
        <v>835</v>
      </c>
      <c r="D498" s="43" t="s">
        <v>27</v>
      </c>
      <c r="E498" s="43" t="s">
        <v>827</v>
      </c>
      <c r="F498" s="47" t="s">
        <v>117</v>
      </c>
      <c r="G498" s="43" t="s">
        <v>118</v>
      </c>
      <c r="H498" s="46"/>
      <c r="I498" s="120" t="s">
        <v>837</v>
      </c>
      <c r="J498" s="51" t="s">
        <v>830</v>
      </c>
      <c r="K498" s="51">
        <f t="shared" si="13"/>
        <v>30</v>
      </c>
      <c r="L498" s="46">
        <v>30</v>
      </c>
      <c r="M498" s="43" t="s">
        <v>839</v>
      </c>
      <c r="N498" s="43" t="s">
        <v>70</v>
      </c>
      <c r="O498" s="46">
        <v>30</v>
      </c>
      <c r="P498" s="143">
        <f t="shared" si="11"/>
        <v>1</v>
      </c>
      <c r="Q498" s="47" t="s">
        <v>47</v>
      </c>
      <c r="R498" s="51"/>
      <c r="S498" s="85"/>
    </row>
    <row r="499" ht="43.5" spans="1:19">
      <c r="A499" s="46">
        <v>396</v>
      </c>
      <c r="B499" s="43" t="s">
        <v>834</v>
      </c>
      <c r="C499" s="43" t="s">
        <v>835</v>
      </c>
      <c r="D499" s="43" t="s">
        <v>27</v>
      </c>
      <c r="E499" s="43" t="s">
        <v>827</v>
      </c>
      <c r="F499" s="47" t="s">
        <v>152</v>
      </c>
      <c r="G499" s="43" t="s">
        <v>153</v>
      </c>
      <c r="H499" s="46"/>
      <c r="I499" s="120" t="s">
        <v>837</v>
      </c>
      <c r="J499" s="51" t="s">
        <v>830</v>
      </c>
      <c r="K499" s="51">
        <f t="shared" si="13"/>
        <v>30</v>
      </c>
      <c r="L499" s="46">
        <v>30</v>
      </c>
      <c r="M499" s="43" t="s">
        <v>839</v>
      </c>
      <c r="N499" s="43" t="s">
        <v>70</v>
      </c>
      <c r="O499" s="46">
        <v>30</v>
      </c>
      <c r="P499" s="143">
        <f t="shared" si="11"/>
        <v>1</v>
      </c>
      <c r="Q499" s="47" t="s">
        <v>47</v>
      </c>
      <c r="R499" s="51"/>
      <c r="S499" s="84"/>
    </row>
    <row r="500" ht="43.5" spans="1:19">
      <c r="A500" s="46">
        <v>397</v>
      </c>
      <c r="B500" s="43" t="s">
        <v>834</v>
      </c>
      <c r="C500" s="43" t="s">
        <v>835</v>
      </c>
      <c r="D500" s="43" t="s">
        <v>27</v>
      </c>
      <c r="E500" s="43" t="s">
        <v>827</v>
      </c>
      <c r="F500" s="47" t="s">
        <v>114</v>
      </c>
      <c r="G500" s="43" t="s">
        <v>115</v>
      </c>
      <c r="H500" s="46"/>
      <c r="I500" s="120" t="s">
        <v>837</v>
      </c>
      <c r="J500" s="51" t="s">
        <v>830</v>
      </c>
      <c r="K500" s="51">
        <f t="shared" si="13"/>
        <v>32</v>
      </c>
      <c r="L500" s="46">
        <v>32</v>
      </c>
      <c r="M500" s="43" t="s">
        <v>839</v>
      </c>
      <c r="N500" s="43" t="s">
        <v>70</v>
      </c>
      <c r="O500" s="46">
        <v>32</v>
      </c>
      <c r="P500" s="143">
        <f t="shared" si="11"/>
        <v>1</v>
      </c>
      <c r="Q500" s="47" t="s">
        <v>47</v>
      </c>
      <c r="R500" s="51"/>
      <c r="S500" s="84"/>
    </row>
    <row r="501" ht="43.5" spans="1:19">
      <c r="A501" s="92">
        <v>398</v>
      </c>
      <c r="B501" s="43" t="s">
        <v>834</v>
      </c>
      <c r="C501" s="43" t="s">
        <v>840</v>
      </c>
      <c r="D501" s="43" t="s">
        <v>27</v>
      </c>
      <c r="E501" s="43" t="s">
        <v>827</v>
      </c>
      <c r="F501" s="43" t="s">
        <v>827</v>
      </c>
      <c r="G501" s="43" t="s">
        <v>841</v>
      </c>
      <c r="H501" s="46"/>
      <c r="I501" s="43" t="s">
        <v>842</v>
      </c>
      <c r="J501" s="46" t="s">
        <v>843</v>
      </c>
      <c r="K501" s="51">
        <v>2266</v>
      </c>
      <c r="L501" s="46">
        <v>240</v>
      </c>
      <c r="M501" s="43" t="s">
        <v>839</v>
      </c>
      <c r="N501" s="43" t="s">
        <v>70</v>
      </c>
      <c r="O501" s="46"/>
      <c r="P501" s="143">
        <f t="shared" si="11"/>
        <v>0</v>
      </c>
      <c r="Q501" s="163" t="s">
        <v>33</v>
      </c>
      <c r="R501" s="51"/>
      <c r="S501" s="117" t="s">
        <v>34</v>
      </c>
    </row>
    <row r="502" ht="43.5" spans="1:19">
      <c r="A502" s="58"/>
      <c r="B502" s="46"/>
      <c r="C502" s="46"/>
      <c r="D502" s="46"/>
      <c r="E502" s="46"/>
      <c r="F502" s="46"/>
      <c r="G502" s="46"/>
      <c r="H502" s="46"/>
      <c r="I502" s="46"/>
      <c r="J502" s="46"/>
      <c r="K502" s="51"/>
      <c r="L502" s="46">
        <v>1661</v>
      </c>
      <c r="M502" s="43" t="s">
        <v>838</v>
      </c>
      <c r="N502" s="43" t="s">
        <v>70</v>
      </c>
      <c r="O502" s="46">
        <v>988.8</v>
      </c>
      <c r="P502" s="143">
        <f t="shared" si="11"/>
        <v>0.59530403371463</v>
      </c>
      <c r="Q502" s="47" t="s">
        <v>33</v>
      </c>
      <c r="R502" s="51"/>
      <c r="S502" s="117" t="s">
        <v>34</v>
      </c>
    </row>
    <row r="503" ht="43.5" spans="1:19">
      <c r="A503" s="46">
        <v>399</v>
      </c>
      <c r="B503" s="43" t="s">
        <v>834</v>
      </c>
      <c r="C503" s="43" t="s">
        <v>844</v>
      </c>
      <c r="D503" s="43" t="s">
        <v>27</v>
      </c>
      <c r="E503" s="43" t="s">
        <v>827</v>
      </c>
      <c r="F503" s="43" t="s">
        <v>827</v>
      </c>
      <c r="G503" s="43" t="s">
        <v>845</v>
      </c>
      <c r="H503" s="46"/>
      <c r="I503" s="120" t="s">
        <v>846</v>
      </c>
      <c r="J503" s="51" t="s">
        <v>830</v>
      </c>
      <c r="K503" s="51">
        <f t="shared" ref="K503:K506" si="14">L503</f>
        <v>11</v>
      </c>
      <c r="L503" s="46">
        <v>11</v>
      </c>
      <c r="M503" s="43" t="s">
        <v>838</v>
      </c>
      <c r="N503" s="43" t="s">
        <v>70</v>
      </c>
      <c r="O503" s="46">
        <v>9.3944</v>
      </c>
      <c r="P503" s="143">
        <f t="shared" si="11"/>
        <v>0.854036363636364</v>
      </c>
      <c r="Q503" s="47" t="s">
        <v>33</v>
      </c>
      <c r="R503" s="51"/>
      <c r="S503" s="117" t="s">
        <v>34</v>
      </c>
    </row>
    <row r="504" ht="43.5" spans="1:19">
      <c r="A504" s="46">
        <v>400</v>
      </c>
      <c r="B504" s="43" t="s">
        <v>834</v>
      </c>
      <c r="C504" s="43" t="s">
        <v>844</v>
      </c>
      <c r="D504" s="43" t="s">
        <v>27</v>
      </c>
      <c r="E504" s="43" t="s">
        <v>827</v>
      </c>
      <c r="F504" s="43" t="s">
        <v>836</v>
      </c>
      <c r="G504" s="43" t="s">
        <v>836</v>
      </c>
      <c r="H504" s="46"/>
      <c r="I504" s="150" t="s">
        <v>847</v>
      </c>
      <c r="J504" s="51" t="s">
        <v>830</v>
      </c>
      <c r="K504" s="51">
        <f t="shared" si="14"/>
        <v>16</v>
      </c>
      <c r="L504" s="46">
        <v>16</v>
      </c>
      <c r="M504" s="43" t="s">
        <v>838</v>
      </c>
      <c r="N504" s="43" t="s">
        <v>70</v>
      </c>
      <c r="O504" s="46"/>
      <c r="P504" s="143">
        <f t="shared" si="11"/>
        <v>0</v>
      </c>
      <c r="Q504" s="47" t="s">
        <v>33</v>
      </c>
      <c r="R504" s="51"/>
      <c r="S504" s="117" t="s">
        <v>34</v>
      </c>
    </row>
    <row r="505" ht="43.5" spans="1:19">
      <c r="A505" s="46">
        <v>401</v>
      </c>
      <c r="B505" s="43" t="s">
        <v>834</v>
      </c>
      <c r="C505" s="43" t="s">
        <v>844</v>
      </c>
      <c r="D505" s="43" t="s">
        <v>27</v>
      </c>
      <c r="E505" s="43" t="s">
        <v>827</v>
      </c>
      <c r="F505" s="43" t="s">
        <v>72</v>
      </c>
      <c r="G505" s="43" t="s">
        <v>73</v>
      </c>
      <c r="H505" s="46"/>
      <c r="I505" s="150" t="s">
        <v>847</v>
      </c>
      <c r="J505" s="51" t="s">
        <v>830</v>
      </c>
      <c r="K505" s="51">
        <f t="shared" si="14"/>
        <v>16</v>
      </c>
      <c r="L505" s="46">
        <v>16</v>
      </c>
      <c r="M505" s="43" t="s">
        <v>838</v>
      </c>
      <c r="N505" s="43" t="s">
        <v>70</v>
      </c>
      <c r="O505" s="46">
        <v>10</v>
      </c>
      <c r="P505" s="143">
        <f t="shared" si="11"/>
        <v>0.625</v>
      </c>
      <c r="Q505" s="47" t="s">
        <v>33</v>
      </c>
      <c r="R505" s="51"/>
      <c r="S505" s="117" t="s">
        <v>34</v>
      </c>
    </row>
    <row r="506" ht="43.5" spans="1:19">
      <c r="A506" s="46">
        <v>402</v>
      </c>
      <c r="B506" s="43" t="s">
        <v>834</v>
      </c>
      <c r="C506" s="43" t="s">
        <v>844</v>
      </c>
      <c r="D506" s="43" t="s">
        <v>27</v>
      </c>
      <c r="E506" s="43" t="s">
        <v>827</v>
      </c>
      <c r="F506" s="43" t="s">
        <v>135</v>
      </c>
      <c r="G506" s="43" t="s">
        <v>136</v>
      </c>
      <c r="H506" s="43" t="s">
        <v>136</v>
      </c>
      <c r="I506" s="150" t="s">
        <v>847</v>
      </c>
      <c r="J506" s="51" t="s">
        <v>830</v>
      </c>
      <c r="K506" s="51">
        <f t="shared" si="14"/>
        <v>16</v>
      </c>
      <c r="L506" s="46">
        <v>16</v>
      </c>
      <c r="M506" s="43" t="s">
        <v>838</v>
      </c>
      <c r="N506" s="43" t="s">
        <v>70</v>
      </c>
      <c r="O506" s="46"/>
      <c r="P506" s="143">
        <f t="shared" si="11"/>
        <v>0</v>
      </c>
      <c r="Q506" s="47" t="s">
        <v>47</v>
      </c>
      <c r="R506" s="51"/>
      <c r="S506" s="84"/>
    </row>
    <row r="507" ht="43.5" spans="1:19">
      <c r="A507" s="92">
        <v>403</v>
      </c>
      <c r="B507" s="43" t="s">
        <v>834</v>
      </c>
      <c r="C507" s="43" t="s">
        <v>848</v>
      </c>
      <c r="D507" s="43" t="s">
        <v>27</v>
      </c>
      <c r="E507" s="43" t="s">
        <v>827</v>
      </c>
      <c r="F507" s="43" t="s">
        <v>827</v>
      </c>
      <c r="G507" s="43" t="s">
        <v>849</v>
      </c>
      <c r="H507" s="43" t="s">
        <v>850</v>
      </c>
      <c r="I507" s="120" t="s">
        <v>851</v>
      </c>
      <c r="J507" s="46" t="s">
        <v>830</v>
      </c>
      <c r="K507" s="51">
        <v>176</v>
      </c>
      <c r="L507" s="46">
        <v>50</v>
      </c>
      <c r="M507" s="43" t="s">
        <v>838</v>
      </c>
      <c r="N507" s="43" t="s">
        <v>70</v>
      </c>
      <c r="O507" s="46"/>
      <c r="P507" s="143">
        <f t="shared" si="11"/>
        <v>0</v>
      </c>
      <c r="Q507" s="47" t="s">
        <v>33</v>
      </c>
      <c r="R507" s="51"/>
      <c r="S507" s="117" t="s">
        <v>34</v>
      </c>
    </row>
    <row r="508" ht="43.5" spans="1:19">
      <c r="A508" s="58"/>
      <c r="B508" s="46"/>
      <c r="C508" s="46"/>
      <c r="D508" s="46"/>
      <c r="E508" s="46"/>
      <c r="F508" s="46"/>
      <c r="G508" s="46"/>
      <c r="H508" s="46"/>
      <c r="I508" s="144"/>
      <c r="J508" s="46"/>
      <c r="K508" s="51"/>
      <c r="L508" s="46">
        <v>96</v>
      </c>
      <c r="M508" s="43" t="s">
        <v>839</v>
      </c>
      <c r="N508" s="43" t="s">
        <v>70</v>
      </c>
      <c r="O508" s="46"/>
      <c r="P508" s="143">
        <f t="shared" si="11"/>
        <v>0</v>
      </c>
      <c r="Q508" s="46"/>
      <c r="R508" s="46"/>
      <c r="S508" s="117" t="s">
        <v>34</v>
      </c>
    </row>
    <row r="509" ht="43.5" spans="1:19">
      <c r="A509" s="92">
        <v>405</v>
      </c>
      <c r="B509" s="43" t="s">
        <v>25</v>
      </c>
      <c r="C509" s="43" t="s">
        <v>852</v>
      </c>
      <c r="D509" s="43" t="s">
        <v>27</v>
      </c>
      <c r="E509" s="43" t="s">
        <v>827</v>
      </c>
      <c r="F509" s="43" t="s">
        <v>827</v>
      </c>
      <c r="G509" s="43" t="s">
        <v>853</v>
      </c>
      <c r="H509" s="46"/>
      <c r="I509" s="120" t="s">
        <v>854</v>
      </c>
      <c r="J509" s="46" t="s">
        <v>843</v>
      </c>
      <c r="K509" s="46">
        <v>1600</v>
      </c>
      <c r="L509" s="46">
        <v>150</v>
      </c>
      <c r="M509" s="43" t="s">
        <v>838</v>
      </c>
      <c r="N509" s="43" t="s">
        <v>70</v>
      </c>
      <c r="O509" s="46"/>
      <c r="P509" s="143">
        <f t="shared" si="11"/>
        <v>0</v>
      </c>
      <c r="Q509" s="47" t="s">
        <v>33</v>
      </c>
      <c r="R509" s="51"/>
      <c r="S509" s="75" t="s">
        <v>34</v>
      </c>
    </row>
    <row r="510" ht="43.5" spans="1:19">
      <c r="A510" s="58"/>
      <c r="B510" s="46"/>
      <c r="C510" s="46"/>
      <c r="D510" s="46"/>
      <c r="E510" s="46"/>
      <c r="F510" s="46"/>
      <c r="G510" s="46"/>
      <c r="H510" s="46"/>
      <c r="I510" s="144"/>
      <c r="J510" s="46"/>
      <c r="K510" s="46"/>
      <c r="L510" s="46">
        <v>625</v>
      </c>
      <c r="M510" s="43" t="s">
        <v>839</v>
      </c>
      <c r="N510" s="43" t="s">
        <v>70</v>
      </c>
      <c r="O510" s="46"/>
      <c r="P510" s="143">
        <f t="shared" si="11"/>
        <v>0</v>
      </c>
      <c r="Q510" s="46"/>
      <c r="R510" s="46"/>
      <c r="S510" s="75" t="s">
        <v>34</v>
      </c>
    </row>
    <row r="511" ht="43.5" spans="1:19">
      <c r="A511" s="46">
        <v>406</v>
      </c>
      <c r="B511" s="47" t="s">
        <v>25</v>
      </c>
      <c r="C511" s="43" t="s">
        <v>855</v>
      </c>
      <c r="D511" s="43" t="s">
        <v>27</v>
      </c>
      <c r="E511" s="43" t="s">
        <v>827</v>
      </c>
      <c r="F511" s="43" t="s">
        <v>836</v>
      </c>
      <c r="G511" s="43" t="s">
        <v>856</v>
      </c>
      <c r="H511" s="46"/>
      <c r="I511" s="144" t="s">
        <v>857</v>
      </c>
      <c r="J511" s="46" t="s">
        <v>830</v>
      </c>
      <c r="K511" s="46">
        <v>10</v>
      </c>
      <c r="L511" s="46">
        <v>10</v>
      </c>
      <c r="M511" s="43" t="s">
        <v>838</v>
      </c>
      <c r="N511" s="43" t="s">
        <v>70</v>
      </c>
      <c r="O511" s="46"/>
      <c r="P511" s="143">
        <f t="shared" si="11"/>
        <v>0</v>
      </c>
      <c r="Q511" s="163" t="s">
        <v>33</v>
      </c>
      <c r="R511" s="51"/>
      <c r="S511" s="75" t="s">
        <v>34</v>
      </c>
    </row>
    <row r="512" ht="40.5" spans="1:19">
      <c r="A512" s="46">
        <v>415</v>
      </c>
      <c r="B512" s="47" t="s">
        <v>25</v>
      </c>
      <c r="C512" s="77" t="s">
        <v>858</v>
      </c>
      <c r="D512" s="43" t="s">
        <v>27</v>
      </c>
      <c r="E512" s="43" t="s">
        <v>859</v>
      </c>
      <c r="F512" s="47" t="s">
        <v>120</v>
      </c>
      <c r="G512" s="47" t="s">
        <v>121</v>
      </c>
      <c r="H512" s="43" t="s">
        <v>860</v>
      </c>
      <c r="I512" s="150" t="s">
        <v>861</v>
      </c>
      <c r="J512" s="46" t="s">
        <v>30</v>
      </c>
      <c r="K512" s="51">
        <v>70</v>
      </c>
      <c r="L512" s="51">
        <v>70</v>
      </c>
      <c r="M512" s="43" t="s">
        <v>63</v>
      </c>
      <c r="N512" s="43" t="s">
        <v>32</v>
      </c>
      <c r="O512" s="46">
        <v>70</v>
      </c>
      <c r="P512" s="143">
        <f t="shared" si="11"/>
        <v>1</v>
      </c>
      <c r="Q512" s="163" t="s">
        <v>33</v>
      </c>
      <c r="R512" s="51"/>
      <c r="S512" s="75" t="s">
        <v>34</v>
      </c>
    </row>
    <row r="513" ht="43.5" spans="1:19">
      <c r="A513" s="46">
        <v>416</v>
      </c>
      <c r="B513" s="47" t="s">
        <v>25</v>
      </c>
      <c r="C513" s="77" t="s">
        <v>862</v>
      </c>
      <c r="D513" s="43" t="s">
        <v>27</v>
      </c>
      <c r="E513" s="43" t="s">
        <v>859</v>
      </c>
      <c r="F513" s="47" t="s">
        <v>120</v>
      </c>
      <c r="G513" s="47" t="s">
        <v>121</v>
      </c>
      <c r="H513" s="43" t="s">
        <v>863</v>
      </c>
      <c r="I513" s="150" t="s">
        <v>864</v>
      </c>
      <c r="J513" s="46" t="s">
        <v>30</v>
      </c>
      <c r="K513" s="51">
        <v>70</v>
      </c>
      <c r="L513" s="51">
        <v>70</v>
      </c>
      <c r="M513" s="43" t="s">
        <v>63</v>
      </c>
      <c r="N513" s="43" t="s">
        <v>32</v>
      </c>
      <c r="O513" s="46">
        <v>70</v>
      </c>
      <c r="P513" s="143">
        <f t="shared" si="11"/>
        <v>1</v>
      </c>
      <c r="Q513" s="163" t="s">
        <v>33</v>
      </c>
      <c r="R513" s="51"/>
      <c r="S513" s="75" t="s">
        <v>34</v>
      </c>
    </row>
    <row r="514" ht="45" spans="1:19">
      <c r="A514" s="46">
        <v>417</v>
      </c>
      <c r="B514" s="77" t="s">
        <v>25</v>
      </c>
      <c r="C514" s="47" t="s">
        <v>865</v>
      </c>
      <c r="D514" s="65" t="s">
        <v>27</v>
      </c>
      <c r="E514" s="65" t="s">
        <v>859</v>
      </c>
      <c r="F514" s="47" t="s">
        <v>96</v>
      </c>
      <c r="G514" s="47" t="s">
        <v>97</v>
      </c>
      <c r="H514" s="43" t="s">
        <v>866</v>
      </c>
      <c r="I514" s="150" t="s">
        <v>867</v>
      </c>
      <c r="J514" s="46" t="s">
        <v>30</v>
      </c>
      <c r="K514" s="51">
        <v>70</v>
      </c>
      <c r="L514" s="51">
        <v>70</v>
      </c>
      <c r="M514" s="43" t="s">
        <v>63</v>
      </c>
      <c r="N514" s="77" t="s">
        <v>32</v>
      </c>
      <c r="O514" s="46">
        <v>52.504</v>
      </c>
      <c r="P514" s="143">
        <f t="shared" si="11"/>
        <v>0.750057142857143</v>
      </c>
      <c r="Q514" s="163" t="s">
        <v>33</v>
      </c>
      <c r="R514" s="51"/>
      <c r="S514" s="75" t="s">
        <v>34</v>
      </c>
    </row>
    <row r="515" ht="58.5" spans="1:19">
      <c r="A515" s="46">
        <v>418</v>
      </c>
      <c r="B515" s="77" t="s">
        <v>25</v>
      </c>
      <c r="C515" s="47" t="s">
        <v>868</v>
      </c>
      <c r="D515" s="65" t="s">
        <v>27</v>
      </c>
      <c r="E515" s="65" t="s">
        <v>859</v>
      </c>
      <c r="F515" s="47" t="s">
        <v>126</v>
      </c>
      <c r="G515" s="47" t="s">
        <v>127</v>
      </c>
      <c r="H515" s="43" t="s">
        <v>869</v>
      </c>
      <c r="I515" s="150" t="s">
        <v>870</v>
      </c>
      <c r="J515" s="46" t="s">
        <v>30</v>
      </c>
      <c r="K515" s="51">
        <v>70</v>
      </c>
      <c r="L515" s="51">
        <v>70</v>
      </c>
      <c r="M515" s="43" t="s">
        <v>63</v>
      </c>
      <c r="N515" s="77" t="s">
        <v>32</v>
      </c>
      <c r="O515" s="46">
        <v>70</v>
      </c>
      <c r="P515" s="143">
        <f t="shared" si="11"/>
        <v>1</v>
      </c>
      <c r="Q515" s="163" t="s">
        <v>33</v>
      </c>
      <c r="R515" s="51"/>
      <c r="S515" s="75" t="s">
        <v>34</v>
      </c>
    </row>
    <row r="516" ht="40.5" spans="1:19">
      <c r="A516" s="46">
        <v>419</v>
      </c>
      <c r="B516" s="77" t="s">
        <v>25</v>
      </c>
      <c r="C516" s="47" t="s">
        <v>871</v>
      </c>
      <c r="D516" s="65" t="s">
        <v>27</v>
      </c>
      <c r="E516" s="65" t="s">
        <v>859</v>
      </c>
      <c r="F516" s="47" t="s">
        <v>155</v>
      </c>
      <c r="G516" s="47" t="s">
        <v>156</v>
      </c>
      <c r="H516" s="43" t="s">
        <v>872</v>
      </c>
      <c r="I516" s="150" t="s">
        <v>873</v>
      </c>
      <c r="J516" s="46" t="s">
        <v>30</v>
      </c>
      <c r="K516" s="51">
        <v>70</v>
      </c>
      <c r="L516" s="51">
        <v>70</v>
      </c>
      <c r="M516" s="43" t="s">
        <v>63</v>
      </c>
      <c r="N516" s="77" t="s">
        <v>32</v>
      </c>
      <c r="O516" s="46">
        <v>70</v>
      </c>
      <c r="P516" s="143">
        <f t="shared" si="11"/>
        <v>1</v>
      </c>
      <c r="Q516" s="163" t="s">
        <v>33</v>
      </c>
      <c r="R516" s="51"/>
      <c r="S516" s="75" t="s">
        <v>34</v>
      </c>
    </row>
    <row r="517" ht="42" spans="1:19">
      <c r="A517" s="46">
        <v>420</v>
      </c>
      <c r="B517" s="77" t="s">
        <v>25</v>
      </c>
      <c r="C517" s="47" t="s">
        <v>874</v>
      </c>
      <c r="D517" s="65" t="s">
        <v>27</v>
      </c>
      <c r="E517" s="65" t="s">
        <v>859</v>
      </c>
      <c r="F517" s="47" t="s">
        <v>132</v>
      </c>
      <c r="G517" s="47" t="s">
        <v>133</v>
      </c>
      <c r="H517" s="43" t="s">
        <v>875</v>
      </c>
      <c r="I517" s="150" t="s">
        <v>876</v>
      </c>
      <c r="J517" s="46" t="s">
        <v>30</v>
      </c>
      <c r="K517" s="51">
        <v>70</v>
      </c>
      <c r="L517" s="51">
        <v>70</v>
      </c>
      <c r="M517" s="43" t="s">
        <v>63</v>
      </c>
      <c r="N517" s="77" t="s">
        <v>32</v>
      </c>
      <c r="O517" s="46">
        <v>70</v>
      </c>
      <c r="P517" s="143">
        <f t="shared" ref="P517:P577" si="15">O517/L517</f>
        <v>1</v>
      </c>
      <c r="Q517" s="163" t="s">
        <v>33</v>
      </c>
      <c r="R517" s="51"/>
      <c r="S517" s="75" t="s">
        <v>34</v>
      </c>
    </row>
    <row r="518" ht="28.5" spans="1:19">
      <c r="A518" s="92">
        <v>422</v>
      </c>
      <c r="B518" s="93" t="s">
        <v>64</v>
      </c>
      <c r="C518" s="93" t="s">
        <v>877</v>
      </c>
      <c r="D518" s="93" t="s">
        <v>27</v>
      </c>
      <c r="E518" s="93" t="s">
        <v>878</v>
      </c>
      <c r="F518" s="93" t="s">
        <v>878</v>
      </c>
      <c r="G518" s="93" t="s">
        <v>68</v>
      </c>
      <c r="H518" s="92"/>
      <c r="I518" s="93" t="s">
        <v>879</v>
      </c>
      <c r="J518" s="92" t="s">
        <v>30</v>
      </c>
      <c r="K518" s="92">
        <v>390.62</v>
      </c>
      <c r="L518" s="46">
        <v>109</v>
      </c>
      <c r="M518" s="43" t="s">
        <v>880</v>
      </c>
      <c r="N518" s="43" t="s">
        <v>70</v>
      </c>
      <c r="O518" s="46">
        <v>13.4</v>
      </c>
      <c r="P518" s="143">
        <f t="shared" si="15"/>
        <v>0.122935779816514</v>
      </c>
      <c r="Q518" s="163" t="s">
        <v>33</v>
      </c>
      <c r="R518" s="92"/>
      <c r="S518" s="75" t="s">
        <v>34</v>
      </c>
    </row>
    <row r="519" ht="28.5" spans="1:19">
      <c r="A519" s="58"/>
      <c r="B519" s="58"/>
      <c r="C519" s="58"/>
      <c r="D519" s="58"/>
      <c r="E519" s="58"/>
      <c r="F519" s="58"/>
      <c r="G519" s="58"/>
      <c r="H519" s="58"/>
      <c r="I519" s="58"/>
      <c r="J519" s="58"/>
      <c r="K519" s="58"/>
      <c r="L519" s="46">
        <v>281.62</v>
      </c>
      <c r="M519" s="43" t="s">
        <v>881</v>
      </c>
      <c r="N519" s="43" t="s">
        <v>70</v>
      </c>
      <c r="O519" s="46"/>
      <c r="P519" s="143">
        <f t="shared" si="15"/>
        <v>0</v>
      </c>
      <c r="Q519" s="163" t="s">
        <v>33</v>
      </c>
      <c r="R519" s="58"/>
      <c r="S519" s="75" t="s">
        <v>34</v>
      </c>
    </row>
    <row r="520" ht="42" spans="1:19">
      <c r="A520" s="46">
        <v>423</v>
      </c>
      <c r="B520" s="47" t="s">
        <v>25</v>
      </c>
      <c r="C520" s="47" t="s">
        <v>882</v>
      </c>
      <c r="D520" s="47" t="s">
        <v>27</v>
      </c>
      <c r="E520" s="47" t="s">
        <v>883</v>
      </c>
      <c r="F520" s="47" t="s">
        <v>67</v>
      </c>
      <c r="G520" s="47" t="s">
        <v>68</v>
      </c>
      <c r="H520" s="46"/>
      <c r="I520" s="150" t="s">
        <v>884</v>
      </c>
      <c r="J520" s="46"/>
      <c r="K520" s="46">
        <v>10</v>
      </c>
      <c r="L520" s="46">
        <v>10</v>
      </c>
      <c r="M520" s="47" t="s">
        <v>31</v>
      </c>
      <c r="N520" s="47" t="s">
        <v>32</v>
      </c>
      <c r="O520" s="51">
        <v>5.5</v>
      </c>
      <c r="P520" s="143">
        <f t="shared" si="15"/>
        <v>0.55</v>
      </c>
      <c r="Q520" s="163" t="s">
        <v>33</v>
      </c>
      <c r="R520" s="51"/>
      <c r="S520" s="117" t="s">
        <v>34</v>
      </c>
    </row>
    <row r="521" ht="42" spans="1:19">
      <c r="A521" s="46">
        <v>424</v>
      </c>
      <c r="B521" s="43" t="s">
        <v>411</v>
      </c>
      <c r="C521" s="43" t="s">
        <v>885</v>
      </c>
      <c r="D521" s="43" t="s">
        <v>66</v>
      </c>
      <c r="E521" s="43" t="s">
        <v>883</v>
      </c>
      <c r="F521" s="47" t="s">
        <v>117</v>
      </c>
      <c r="G521" s="43" t="s">
        <v>118</v>
      </c>
      <c r="H521" s="46"/>
      <c r="I521" s="120" t="s">
        <v>886</v>
      </c>
      <c r="J521" s="46"/>
      <c r="K521" s="46">
        <v>356</v>
      </c>
      <c r="L521" s="46">
        <v>100</v>
      </c>
      <c r="M521" s="43" t="s">
        <v>31</v>
      </c>
      <c r="N521" s="43" t="s">
        <v>32</v>
      </c>
      <c r="O521" s="51">
        <v>100</v>
      </c>
      <c r="P521" s="143">
        <f t="shared" si="15"/>
        <v>1</v>
      </c>
      <c r="Q521" s="163" t="s">
        <v>33</v>
      </c>
      <c r="R521" s="47"/>
      <c r="S521" s="117" t="s">
        <v>34</v>
      </c>
    </row>
    <row r="522" ht="75" spans="1:19">
      <c r="A522" s="46">
        <v>425</v>
      </c>
      <c r="B522" s="43" t="s">
        <v>25</v>
      </c>
      <c r="C522" s="43" t="s">
        <v>887</v>
      </c>
      <c r="D522" s="43" t="s">
        <v>27</v>
      </c>
      <c r="E522" s="43" t="s">
        <v>883</v>
      </c>
      <c r="F522" s="43" t="s">
        <v>108</v>
      </c>
      <c r="G522" s="43" t="s">
        <v>109</v>
      </c>
      <c r="H522" s="46"/>
      <c r="I522" s="120" t="s">
        <v>888</v>
      </c>
      <c r="J522" s="46" t="s">
        <v>30</v>
      </c>
      <c r="K522" s="46">
        <v>140</v>
      </c>
      <c r="L522" s="46">
        <v>70</v>
      </c>
      <c r="M522" s="43" t="s">
        <v>69</v>
      </c>
      <c r="N522" s="43" t="s">
        <v>70</v>
      </c>
      <c r="O522" s="51">
        <v>60.025732</v>
      </c>
      <c r="P522" s="143">
        <f t="shared" si="15"/>
        <v>0.857510457142857</v>
      </c>
      <c r="Q522" s="163" t="s">
        <v>33</v>
      </c>
      <c r="R522" s="47"/>
      <c r="S522" s="75" t="s">
        <v>34</v>
      </c>
    </row>
    <row r="523" ht="90" spans="1:19">
      <c r="A523" s="46">
        <v>426</v>
      </c>
      <c r="B523" s="43" t="s">
        <v>25</v>
      </c>
      <c r="C523" s="43" t="s">
        <v>889</v>
      </c>
      <c r="D523" s="43" t="s">
        <v>27</v>
      </c>
      <c r="E523" s="43" t="s">
        <v>883</v>
      </c>
      <c r="F523" s="43" t="s">
        <v>132</v>
      </c>
      <c r="G523" s="43" t="s">
        <v>133</v>
      </c>
      <c r="H523" s="43" t="s">
        <v>890</v>
      </c>
      <c r="I523" s="120" t="s">
        <v>891</v>
      </c>
      <c r="J523" s="46" t="s">
        <v>30</v>
      </c>
      <c r="K523" s="46">
        <v>190</v>
      </c>
      <c r="L523" s="46">
        <v>90</v>
      </c>
      <c r="M523" s="43" t="s">
        <v>366</v>
      </c>
      <c r="N523" s="43" t="s">
        <v>70</v>
      </c>
      <c r="O523" s="46">
        <v>12.45</v>
      </c>
      <c r="P523" s="143">
        <f t="shared" si="15"/>
        <v>0.138333333333333</v>
      </c>
      <c r="Q523" s="163" t="s">
        <v>33</v>
      </c>
      <c r="R523" s="47"/>
      <c r="S523" s="75" t="s">
        <v>34</v>
      </c>
    </row>
    <row r="524" ht="42" spans="1:19">
      <c r="A524" s="92">
        <v>427</v>
      </c>
      <c r="B524" s="43" t="s">
        <v>64</v>
      </c>
      <c r="C524" s="46" t="s">
        <v>892</v>
      </c>
      <c r="D524" s="43" t="s">
        <v>246</v>
      </c>
      <c r="E524" s="43" t="s">
        <v>893</v>
      </c>
      <c r="F524" s="47" t="s">
        <v>102</v>
      </c>
      <c r="G524" s="47" t="s">
        <v>103</v>
      </c>
      <c r="H524" s="43" t="s">
        <v>894</v>
      </c>
      <c r="I524" s="43" t="s">
        <v>895</v>
      </c>
      <c r="J524" s="46" t="s">
        <v>249</v>
      </c>
      <c r="K524" s="46">
        <v>300</v>
      </c>
      <c r="L524" s="46">
        <v>38.48</v>
      </c>
      <c r="M524" s="43" t="s">
        <v>31</v>
      </c>
      <c r="N524" s="43" t="s">
        <v>32</v>
      </c>
      <c r="O524" s="46">
        <v>38.48</v>
      </c>
      <c r="P524" s="143">
        <f t="shared" si="15"/>
        <v>1</v>
      </c>
      <c r="Q524" s="47" t="s">
        <v>47</v>
      </c>
      <c r="R524" s="51"/>
      <c r="S524" s="84"/>
    </row>
    <row r="525" ht="42" spans="1:19">
      <c r="A525" s="58"/>
      <c r="B525" s="46"/>
      <c r="C525" s="46"/>
      <c r="D525" s="46"/>
      <c r="E525" s="46"/>
      <c r="F525" s="51"/>
      <c r="G525" s="51"/>
      <c r="H525" s="46"/>
      <c r="I525" s="46"/>
      <c r="J525" s="46"/>
      <c r="K525" s="46"/>
      <c r="L525" s="46">
        <v>51.52</v>
      </c>
      <c r="M525" s="43" t="s">
        <v>896</v>
      </c>
      <c r="N525" s="43" t="s">
        <v>70</v>
      </c>
      <c r="O525" s="46">
        <v>32.129808</v>
      </c>
      <c r="P525" s="143">
        <f t="shared" si="15"/>
        <v>0.623637577639751</v>
      </c>
      <c r="Q525" s="47" t="s">
        <v>47</v>
      </c>
      <c r="R525" s="51"/>
      <c r="S525" s="51"/>
    </row>
    <row r="526" ht="42" spans="1:19">
      <c r="A526" s="46">
        <v>428</v>
      </c>
      <c r="B526" s="43" t="s">
        <v>64</v>
      </c>
      <c r="C526" s="46" t="s">
        <v>897</v>
      </c>
      <c r="D526" s="43" t="s">
        <v>246</v>
      </c>
      <c r="E526" s="43" t="s">
        <v>893</v>
      </c>
      <c r="F526" s="43" t="s">
        <v>93</v>
      </c>
      <c r="G526" s="43" t="s">
        <v>94</v>
      </c>
      <c r="H526" s="43" t="s">
        <v>247</v>
      </c>
      <c r="I526" s="120" t="s">
        <v>898</v>
      </c>
      <c r="J526" s="46" t="s">
        <v>249</v>
      </c>
      <c r="K526" s="46">
        <v>1000</v>
      </c>
      <c r="L526" s="46">
        <v>100</v>
      </c>
      <c r="M526" s="47" t="s">
        <v>896</v>
      </c>
      <c r="N526" s="43" t="s">
        <v>70</v>
      </c>
      <c r="O526" s="46"/>
      <c r="P526" s="143">
        <f t="shared" si="15"/>
        <v>0</v>
      </c>
      <c r="Q526" s="47" t="s">
        <v>47</v>
      </c>
      <c r="R526" s="51"/>
      <c r="S526" s="91"/>
    </row>
    <row r="527" ht="55.5" spans="1:19">
      <c r="A527" s="46">
        <v>429</v>
      </c>
      <c r="B527" s="43" t="s">
        <v>64</v>
      </c>
      <c r="C527" s="46" t="s">
        <v>899</v>
      </c>
      <c r="D527" s="43" t="s">
        <v>246</v>
      </c>
      <c r="E527" s="43" t="s">
        <v>893</v>
      </c>
      <c r="F527" s="43" t="s">
        <v>93</v>
      </c>
      <c r="G527" s="43" t="s">
        <v>94</v>
      </c>
      <c r="H527" s="43" t="s">
        <v>900</v>
      </c>
      <c r="I527" s="120" t="s">
        <v>901</v>
      </c>
      <c r="J527" s="46" t="s">
        <v>249</v>
      </c>
      <c r="K527" s="46">
        <v>464</v>
      </c>
      <c r="L527" s="46">
        <v>264</v>
      </c>
      <c r="M527" s="47" t="s">
        <v>896</v>
      </c>
      <c r="N527" s="43" t="s">
        <v>70</v>
      </c>
      <c r="O527" s="46">
        <v>118.3164</v>
      </c>
      <c r="P527" s="143">
        <f t="shared" si="15"/>
        <v>0.448168181818182</v>
      </c>
      <c r="Q527" s="47" t="s">
        <v>33</v>
      </c>
      <c r="R527" s="51"/>
      <c r="S527" s="75" t="s">
        <v>34</v>
      </c>
    </row>
    <row r="528" ht="42" spans="1:19">
      <c r="A528" s="46">
        <v>430</v>
      </c>
      <c r="B528" s="43" t="s">
        <v>64</v>
      </c>
      <c r="C528" s="43" t="s">
        <v>902</v>
      </c>
      <c r="D528" s="43" t="s">
        <v>246</v>
      </c>
      <c r="E528" s="43" t="s">
        <v>893</v>
      </c>
      <c r="F528" s="43" t="s">
        <v>117</v>
      </c>
      <c r="G528" s="43" t="s">
        <v>118</v>
      </c>
      <c r="H528" s="43" t="s">
        <v>427</v>
      </c>
      <c r="I528" s="120" t="s">
        <v>903</v>
      </c>
      <c r="J528" s="46" t="s">
        <v>249</v>
      </c>
      <c r="K528" s="46">
        <v>328</v>
      </c>
      <c r="L528" s="46">
        <v>79.48</v>
      </c>
      <c r="M528" s="47" t="s">
        <v>896</v>
      </c>
      <c r="N528" s="43" t="s">
        <v>70</v>
      </c>
      <c r="O528" s="46"/>
      <c r="P528" s="143">
        <f t="shared" si="15"/>
        <v>0</v>
      </c>
      <c r="Q528" s="47" t="s">
        <v>33</v>
      </c>
      <c r="R528" s="51"/>
      <c r="S528" s="75" t="s">
        <v>34</v>
      </c>
    </row>
    <row r="529" ht="82.5" spans="1:19">
      <c r="A529" s="46">
        <v>431</v>
      </c>
      <c r="B529" s="43" t="s">
        <v>904</v>
      </c>
      <c r="C529" s="43" t="s">
        <v>905</v>
      </c>
      <c r="D529" s="43" t="s">
        <v>66</v>
      </c>
      <c r="E529" s="43" t="s">
        <v>893</v>
      </c>
      <c r="F529" s="47" t="s">
        <v>893</v>
      </c>
      <c r="G529" s="43" t="s">
        <v>346</v>
      </c>
      <c r="H529" s="46"/>
      <c r="I529" s="120" t="s">
        <v>906</v>
      </c>
      <c r="J529" s="51" t="s">
        <v>30</v>
      </c>
      <c r="K529" s="51">
        <v>259.95</v>
      </c>
      <c r="L529" s="46">
        <v>259.95</v>
      </c>
      <c r="M529" s="43" t="s">
        <v>907</v>
      </c>
      <c r="N529" s="43" t="s">
        <v>70</v>
      </c>
      <c r="O529" s="51">
        <v>75</v>
      </c>
      <c r="P529" s="143">
        <f t="shared" si="15"/>
        <v>0.288517022504328</v>
      </c>
      <c r="Q529" s="47" t="s">
        <v>33</v>
      </c>
      <c r="R529" s="51"/>
      <c r="S529" s="117" t="s">
        <v>34</v>
      </c>
    </row>
    <row r="530" ht="42" spans="1:19">
      <c r="A530" s="46">
        <v>463</v>
      </c>
      <c r="B530" s="43" t="s">
        <v>904</v>
      </c>
      <c r="C530" s="144" t="s">
        <v>908</v>
      </c>
      <c r="D530" s="43" t="s">
        <v>66</v>
      </c>
      <c r="E530" s="43" t="s">
        <v>893</v>
      </c>
      <c r="F530" s="43" t="s">
        <v>67</v>
      </c>
      <c r="G530" s="43" t="s">
        <v>68</v>
      </c>
      <c r="H530" s="46"/>
      <c r="I530" s="120" t="s">
        <v>909</v>
      </c>
      <c r="J530" s="46" t="s">
        <v>30</v>
      </c>
      <c r="K530" s="46">
        <v>320</v>
      </c>
      <c r="L530" s="46">
        <v>130</v>
      </c>
      <c r="M530" s="47" t="s">
        <v>896</v>
      </c>
      <c r="N530" s="43" t="s">
        <v>70</v>
      </c>
      <c r="O530" s="46"/>
      <c r="P530" s="143">
        <f t="shared" si="15"/>
        <v>0</v>
      </c>
      <c r="Q530" s="47" t="s">
        <v>47</v>
      </c>
      <c r="R530" s="51"/>
      <c r="S530" s="52"/>
    </row>
    <row r="531" ht="40.5" spans="1:19">
      <c r="A531" s="46">
        <v>464</v>
      </c>
      <c r="B531" s="93" t="s">
        <v>25</v>
      </c>
      <c r="C531" s="93" t="s">
        <v>910</v>
      </c>
      <c r="D531" s="93" t="s">
        <v>246</v>
      </c>
      <c r="E531" s="93" t="s">
        <v>481</v>
      </c>
      <c r="F531" s="93" t="s">
        <v>67</v>
      </c>
      <c r="G531" s="93" t="s">
        <v>68</v>
      </c>
      <c r="H531" s="93"/>
      <c r="I531" s="93" t="s">
        <v>911</v>
      </c>
      <c r="J531" s="93" t="s">
        <v>500</v>
      </c>
      <c r="K531" s="93">
        <v>140</v>
      </c>
      <c r="L531" s="46">
        <v>8.56956</v>
      </c>
      <c r="M531" s="47" t="s">
        <v>41</v>
      </c>
      <c r="N531" s="43" t="s">
        <v>32</v>
      </c>
      <c r="O531" s="46"/>
      <c r="P531" s="143">
        <f t="shared" si="15"/>
        <v>0</v>
      </c>
      <c r="Q531" s="93" t="s">
        <v>47</v>
      </c>
      <c r="R531" s="93"/>
      <c r="S531" s="109"/>
    </row>
    <row r="532" ht="42" spans="1:19">
      <c r="A532" s="46"/>
      <c r="B532" s="62"/>
      <c r="C532" s="62"/>
      <c r="D532" s="62"/>
      <c r="E532" s="62"/>
      <c r="F532" s="62"/>
      <c r="G532" s="62"/>
      <c r="H532" s="62"/>
      <c r="I532" s="62"/>
      <c r="J532" s="62"/>
      <c r="K532" s="62"/>
      <c r="L532" s="46">
        <v>0.323564</v>
      </c>
      <c r="M532" s="47" t="s">
        <v>912</v>
      </c>
      <c r="N532" s="43" t="s">
        <v>32</v>
      </c>
      <c r="O532" s="46"/>
      <c r="P532" s="143">
        <f t="shared" si="15"/>
        <v>0</v>
      </c>
      <c r="Q532" s="62"/>
      <c r="R532" s="62"/>
      <c r="S532" s="109"/>
    </row>
    <row r="533" ht="40.5" spans="1:19">
      <c r="A533" s="46">
        <v>466</v>
      </c>
      <c r="B533" s="43" t="s">
        <v>25</v>
      </c>
      <c r="C533" s="120" t="s">
        <v>913</v>
      </c>
      <c r="D533" s="43" t="s">
        <v>246</v>
      </c>
      <c r="E533" s="43" t="s">
        <v>481</v>
      </c>
      <c r="F533" s="43" t="s">
        <v>123</v>
      </c>
      <c r="G533" s="43" t="s">
        <v>124</v>
      </c>
      <c r="H533" s="46"/>
      <c r="I533" s="120" t="s">
        <v>914</v>
      </c>
      <c r="J533" s="46" t="s">
        <v>500</v>
      </c>
      <c r="K533" s="46">
        <v>211.98</v>
      </c>
      <c r="L533" s="46">
        <v>31.048819</v>
      </c>
      <c r="M533" s="47" t="s">
        <v>41</v>
      </c>
      <c r="N533" s="43" t="s">
        <v>32</v>
      </c>
      <c r="O533" s="46">
        <v>31.048819</v>
      </c>
      <c r="P533" s="143">
        <f t="shared" si="15"/>
        <v>1</v>
      </c>
      <c r="Q533" s="47" t="s">
        <v>47</v>
      </c>
      <c r="R533" s="46"/>
      <c r="S533" s="109"/>
    </row>
    <row r="534" ht="40.5" spans="1:19">
      <c r="A534" s="46">
        <v>467</v>
      </c>
      <c r="B534" s="43" t="s">
        <v>25</v>
      </c>
      <c r="C534" s="120" t="s">
        <v>915</v>
      </c>
      <c r="D534" s="43" t="s">
        <v>246</v>
      </c>
      <c r="E534" s="43" t="s">
        <v>481</v>
      </c>
      <c r="F534" s="43" t="s">
        <v>120</v>
      </c>
      <c r="G534" s="43" t="s">
        <v>121</v>
      </c>
      <c r="H534" s="46"/>
      <c r="I534" s="120" t="s">
        <v>916</v>
      </c>
      <c r="J534" s="46" t="s">
        <v>500</v>
      </c>
      <c r="K534" s="46">
        <v>464</v>
      </c>
      <c r="L534" s="46">
        <v>41.719246</v>
      </c>
      <c r="M534" s="47" t="s">
        <v>41</v>
      </c>
      <c r="N534" s="43" t="s">
        <v>32</v>
      </c>
      <c r="O534" s="46">
        <v>40.367641</v>
      </c>
      <c r="P534" s="143">
        <f t="shared" si="15"/>
        <v>0.967602362708089</v>
      </c>
      <c r="Q534" s="47" t="s">
        <v>47</v>
      </c>
      <c r="R534" s="51"/>
      <c r="S534" s="109"/>
    </row>
    <row r="535" ht="40.5" spans="1:19">
      <c r="A535" s="46">
        <v>468</v>
      </c>
      <c r="B535" s="43"/>
      <c r="C535" s="120" t="s">
        <v>917</v>
      </c>
      <c r="D535" s="43" t="s">
        <v>246</v>
      </c>
      <c r="E535" s="43" t="s">
        <v>893</v>
      </c>
      <c r="F535" s="43" t="s">
        <v>93</v>
      </c>
      <c r="G535" s="43" t="s">
        <v>94</v>
      </c>
      <c r="H535" s="46"/>
      <c r="I535" s="120" t="s">
        <v>918</v>
      </c>
      <c r="J535" s="46" t="s">
        <v>500</v>
      </c>
      <c r="K535" s="46">
        <v>200</v>
      </c>
      <c r="L535" s="46">
        <v>3.811771</v>
      </c>
      <c r="M535" s="47" t="s">
        <v>41</v>
      </c>
      <c r="N535" s="43" t="s">
        <v>32</v>
      </c>
      <c r="O535" s="46">
        <v>3.811771</v>
      </c>
      <c r="P535" s="143">
        <f t="shared" si="15"/>
        <v>1</v>
      </c>
      <c r="Q535" s="47" t="s">
        <v>47</v>
      </c>
      <c r="R535" s="51"/>
      <c r="S535" s="110"/>
    </row>
    <row r="536" ht="67.5" spans="1:19">
      <c r="A536" s="46">
        <v>469</v>
      </c>
      <c r="B536" s="43"/>
      <c r="C536" s="120" t="s">
        <v>919</v>
      </c>
      <c r="D536" s="43" t="s">
        <v>246</v>
      </c>
      <c r="E536" s="43" t="s">
        <v>360</v>
      </c>
      <c r="F536" s="43" t="s">
        <v>93</v>
      </c>
      <c r="G536" s="43" t="s">
        <v>94</v>
      </c>
      <c r="H536" s="46"/>
      <c r="I536" s="120" t="s">
        <v>920</v>
      </c>
      <c r="J536" s="46" t="s">
        <v>500</v>
      </c>
      <c r="K536" s="46">
        <v>250</v>
      </c>
      <c r="L536" s="46">
        <v>41.239005</v>
      </c>
      <c r="M536" s="47" t="s">
        <v>41</v>
      </c>
      <c r="N536" s="43" t="s">
        <v>32</v>
      </c>
      <c r="O536" s="46">
        <v>41.239005</v>
      </c>
      <c r="P536" s="143">
        <f t="shared" si="15"/>
        <v>1</v>
      </c>
      <c r="Q536" s="47" t="s">
        <v>47</v>
      </c>
      <c r="R536" s="51"/>
      <c r="S536" s="110"/>
    </row>
    <row r="537" ht="40.5" spans="1:19">
      <c r="A537" s="46">
        <v>470</v>
      </c>
      <c r="B537" s="43"/>
      <c r="C537" s="120" t="s">
        <v>921</v>
      </c>
      <c r="D537" s="43" t="s">
        <v>246</v>
      </c>
      <c r="E537" s="43" t="s">
        <v>893</v>
      </c>
      <c r="F537" s="43" t="s">
        <v>93</v>
      </c>
      <c r="G537" s="43" t="s">
        <v>94</v>
      </c>
      <c r="H537" s="46"/>
      <c r="I537" s="120" t="s">
        <v>922</v>
      </c>
      <c r="J537" s="46" t="s">
        <v>500</v>
      </c>
      <c r="K537" s="46">
        <v>126.48</v>
      </c>
      <c r="L537" s="46">
        <v>15.769135</v>
      </c>
      <c r="M537" s="47" t="s">
        <v>41</v>
      </c>
      <c r="N537" s="43" t="s">
        <v>32</v>
      </c>
      <c r="O537" s="46">
        <v>13.810235</v>
      </c>
      <c r="P537" s="143">
        <f t="shared" si="15"/>
        <v>0.875776318739107</v>
      </c>
      <c r="Q537" s="47" t="s">
        <v>47</v>
      </c>
      <c r="R537" s="51"/>
      <c r="S537" s="110"/>
    </row>
    <row r="538" ht="54" spans="1:19">
      <c r="A538" s="46">
        <v>471</v>
      </c>
      <c r="B538" s="43" t="s">
        <v>25</v>
      </c>
      <c r="C538" s="120" t="s">
        <v>923</v>
      </c>
      <c r="D538" s="43" t="s">
        <v>246</v>
      </c>
      <c r="E538" s="43" t="s">
        <v>481</v>
      </c>
      <c r="F538" s="43" t="s">
        <v>191</v>
      </c>
      <c r="G538" s="43" t="s">
        <v>192</v>
      </c>
      <c r="H538" s="46"/>
      <c r="I538" s="120" t="s">
        <v>924</v>
      </c>
      <c r="J538" s="46" t="s">
        <v>500</v>
      </c>
      <c r="K538" s="46">
        <v>228.4</v>
      </c>
      <c r="L538" s="46">
        <v>10.916969</v>
      </c>
      <c r="M538" s="47" t="s">
        <v>41</v>
      </c>
      <c r="N538" s="43" t="s">
        <v>32</v>
      </c>
      <c r="O538" s="46"/>
      <c r="P538" s="143">
        <f t="shared" si="15"/>
        <v>0</v>
      </c>
      <c r="Q538" s="47" t="s">
        <v>47</v>
      </c>
      <c r="R538" s="46"/>
      <c r="S538" s="171"/>
    </row>
    <row r="539" ht="40.5" spans="1:19">
      <c r="A539" s="46">
        <v>472</v>
      </c>
      <c r="B539" s="43" t="s">
        <v>25</v>
      </c>
      <c r="C539" s="120" t="s">
        <v>925</v>
      </c>
      <c r="D539" s="43" t="s">
        <v>246</v>
      </c>
      <c r="E539" s="43" t="s">
        <v>481</v>
      </c>
      <c r="F539" s="43" t="s">
        <v>191</v>
      </c>
      <c r="G539" s="43" t="s">
        <v>192</v>
      </c>
      <c r="H539" s="46"/>
      <c r="I539" s="120" t="s">
        <v>926</v>
      </c>
      <c r="J539" s="46" t="s">
        <v>500</v>
      </c>
      <c r="K539" s="46">
        <v>29.575</v>
      </c>
      <c r="L539" s="46">
        <v>4.546143</v>
      </c>
      <c r="M539" s="47" t="s">
        <v>41</v>
      </c>
      <c r="N539" s="43" t="s">
        <v>32</v>
      </c>
      <c r="O539" s="46"/>
      <c r="P539" s="143">
        <f t="shared" si="15"/>
        <v>0</v>
      </c>
      <c r="Q539" s="47" t="s">
        <v>47</v>
      </c>
      <c r="R539" s="46"/>
      <c r="S539" s="109"/>
    </row>
    <row r="540" ht="40.5" spans="1:19">
      <c r="A540" s="46">
        <v>473</v>
      </c>
      <c r="B540" s="43" t="s">
        <v>25</v>
      </c>
      <c r="C540" s="120" t="s">
        <v>927</v>
      </c>
      <c r="D540" s="43" t="s">
        <v>246</v>
      </c>
      <c r="E540" s="43" t="s">
        <v>481</v>
      </c>
      <c r="F540" s="43" t="s">
        <v>191</v>
      </c>
      <c r="G540" s="43" t="s">
        <v>192</v>
      </c>
      <c r="H540" s="46"/>
      <c r="I540" s="120" t="s">
        <v>928</v>
      </c>
      <c r="J540" s="46" t="s">
        <v>500</v>
      </c>
      <c r="K540" s="46">
        <v>73.695</v>
      </c>
      <c r="L540" s="46">
        <v>10.585154</v>
      </c>
      <c r="M540" s="47" t="s">
        <v>41</v>
      </c>
      <c r="N540" s="43" t="s">
        <v>32</v>
      </c>
      <c r="O540" s="46"/>
      <c r="P540" s="143">
        <f t="shared" si="15"/>
        <v>0</v>
      </c>
      <c r="Q540" s="47" t="s">
        <v>47</v>
      </c>
      <c r="R540" s="46"/>
      <c r="S540" s="109"/>
    </row>
    <row r="541" ht="40.5" spans="1:19">
      <c r="A541" s="46">
        <v>474</v>
      </c>
      <c r="B541" s="93" t="s">
        <v>25</v>
      </c>
      <c r="C541" s="93" t="s">
        <v>929</v>
      </c>
      <c r="D541" s="93" t="s">
        <v>246</v>
      </c>
      <c r="E541" s="93" t="s">
        <v>930</v>
      </c>
      <c r="F541" s="93" t="s">
        <v>931</v>
      </c>
      <c r="G541" s="93" t="s">
        <v>346</v>
      </c>
      <c r="H541" s="93"/>
      <c r="I541" s="93" t="s">
        <v>932</v>
      </c>
      <c r="J541" s="93" t="s">
        <v>933</v>
      </c>
      <c r="K541" s="93">
        <v>155</v>
      </c>
      <c r="L541" s="46">
        <v>1.0719</v>
      </c>
      <c r="M541" s="47" t="s">
        <v>41</v>
      </c>
      <c r="N541" s="93" t="s">
        <v>32</v>
      </c>
      <c r="O541" s="46">
        <v>1.0719</v>
      </c>
      <c r="P541" s="143">
        <f t="shared" si="15"/>
        <v>1</v>
      </c>
      <c r="Q541" s="93" t="s">
        <v>47</v>
      </c>
      <c r="R541" s="93"/>
      <c r="S541" s="109"/>
    </row>
    <row r="542" ht="40.5" spans="1:19">
      <c r="A542" s="46"/>
      <c r="B542" s="62"/>
      <c r="C542" s="62"/>
      <c r="D542" s="62"/>
      <c r="E542" s="62"/>
      <c r="F542" s="62"/>
      <c r="G542" s="62"/>
      <c r="H542" s="62"/>
      <c r="I542" s="62"/>
      <c r="J542" s="62"/>
      <c r="K542" s="62"/>
      <c r="L542" s="46">
        <v>7.3181</v>
      </c>
      <c r="M542" s="47" t="s">
        <v>42</v>
      </c>
      <c r="N542" s="62"/>
      <c r="O542" s="46">
        <v>7.3181</v>
      </c>
      <c r="P542" s="143">
        <f t="shared" si="15"/>
        <v>1</v>
      </c>
      <c r="Q542" s="62"/>
      <c r="R542" s="62"/>
      <c r="S542" s="109"/>
    </row>
    <row r="543" ht="94.5" spans="1:19">
      <c r="A543" s="46">
        <v>476</v>
      </c>
      <c r="B543" s="43" t="s">
        <v>25</v>
      </c>
      <c r="C543" s="120" t="s">
        <v>934</v>
      </c>
      <c r="D543" s="43" t="s">
        <v>246</v>
      </c>
      <c r="E543" s="43" t="s">
        <v>930</v>
      </c>
      <c r="F543" s="43" t="s">
        <v>931</v>
      </c>
      <c r="G543" s="43" t="s">
        <v>346</v>
      </c>
      <c r="H543" s="46"/>
      <c r="I543" s="120" t="s">
        <v>935</v>
      </c>
      <c r="J543" s="46" t="s">
        <v>933</v>
      </c>
      <c r="K543" s="46">
        <v>210</v>
      </c>
      <c r="L543" s="46">
        <v>3.3</v>
      </c>
      <c r="M543" s="47" t="s">
        <v>42</v>
      </c>
      <c r="N543" s="43" t="s">
        <v>32</v>
      </c>
      <c r="O543" s="46">
        <v>2.601354</v>
      </c>
      <c r="P543" s="143">
        <f t="shared" si="15"/>
        <v>0.788289090909091</v>
      </c>
      <c r="Q543" s="47" t="s">
        <v>47</v>
      </c>
      <c r="R543" s="46"/>
      <c r="S543" s="109"/>
    </row>
    <row r="544" ht="40.5" spans="1:19">
      <c r="A544" s="46">
        <v>477</v>
      </c>
      <c r="B544" s="43" t="s">
        <v>25</v>
      </c>
      <c r="C544" s="120" t="s">
        <v>936</v>
      </c>
      <c r="D544" s="43" t="s">
        <v>246</v>
      </c>
      <c r="E544" s="43" t="s">
        <v>481</v>
      </c>
      <c r="F544" s="43" t="s">
        <v>931</v>
      </c>
      <c r="G544" s="43" t="s">
        <v>346</v>
      </c>
      <c r="H544" s="46"/>
      <c r="I544" s="120" t="s">
        <v>937</v>
      </c>
      <c r="J544" s="46" t="s">
        <v>933</v>
      </c>
      <c r="K544" s="46">
        <v>350</v>
      </c>
      <c r="L544" s="46">
        <v>18</v>
      </c>
      <c r="M544" s="47" t="s">
        <v>42</v>
      </c>
      <c r="N544" s="43" t="s">
        <v>32</v>
      </c>
      <c r="O544" s="46"/>
      <c r="P544" s="143">
        <f t="shared" si="15"/>
        <v>0</v>
      </c>
      <c r="Q544" s="47" t="s">
        <v>47</v>
      </c>
      <c r="R544" s="51"/>
      <c r="S544" s="109"/>
    </row>
    <row r="545" ht="40.5" spans="1:19">
      <c r="A545" s="46">
        <v>478</v>
      </c>
      <c r="B545" s="43" t="s">
        <v>25</v>
      </c>
      <c r="C545" s="120" t="s">
        <v>938</v>
      </c>
      <c r="D545" s="43" t="s">
        <v>246</v>
      </c>
      <c r="E545" s="43" t="s">
        <v>481</v>
      </c>
      <c r="F545" s="43" t="s">
        <v>931</v>
      </c>
      <c r="G545" s="43" t="s">
        <v>346</v>
      </c>
      <c r="H545" s="46"/>
      <c r="I545" s="120" t="s">
        <v>939</v>
      </c>
      <c r="J545" s="46" t="s">
        <v>933</v>
      </c>
      <c r="K545" s="46">
        <v>200</v>
      </c>
      <c r="L545" s="46">
        <v>10</v>
      </c>
      <c r="M545" s="47" t="s">
        <v>42</v>
      </c>
      <c r="N545" s="43" t="s">
        <v>32</v>
      </c>
      <c r="O545" s="46"/>
      <c r="P545" s="143">
        <f t="shared" si="15"/>
        <v>0</v>
      </c>
      <c r="Q545" s="47" t="s">
        <v>47</v>
      </c>
      <c r="R545" s="51"/>
      <c r="S545" s="109"/>
    </row>
    <row r="546" ht="67.5" spans="1:19">
      <c r="A546" s="46">
        <v>479</v>
      </c>
      <c r="B546" s="43" t="s">
        <v>25</v>
      </c>
      <c r="C546" s="120" t="s">
        <v>940</v>
      </c>
      <c r="D546" s="43" t="s">
        <v>246</v>
      </c>
      <c r="E546" s="43" t="s">
        <v>481</v>
      </c>
      <c r="F546" s="43" t="s">
        <v>931</v>
      </c>
      <c r="G546" s="43" t="s">
        <v>346</v>
      </c>
      <c r="H546" s="46"/>
      <c r="I546" s="120" t="s">
        <v>941</v>
      </c>
      <c r="J546" s="46" t="s">
        <v>933</v>
      </c>
      <c r="K546" s="46">
        <v>2000</v>
      </c>
      <c r="L546" s="46">
        <v>8.562</v>
      </c>
      <c r="M546" s="47" t="s">
        <v>42</v>
      </c>
      <c r="N546" s="43" t="s">
        <v>32</v>
      </c>
      <c r="O546" s="46"/>
      <c r="P546" s="143">
        <f t="shared" si="15"/>
        <v>0</v>
      </c>
      <c r="Q546" s="47" t="s">
        <v>47</v>
      </c>
      <c r="R546" s="51"/>
      <c r="S546" s="109"/>
    </row>
    <row r="547" ht="54" spans="1:19">
      <c r="A547" s="46">
        <v>480</v>
      </c>
      <c r="B547" s="43" t="s">
        <v>25</v>
      </c>
      <c r="C547" s="120" t="s">
        <v>942</v>
      </c>
      <c r="D547" s="43" t="s">
        <v>246</v>
      </c>
      <c r="E547" s="43" t="s">
        <v>481</v>
      </c>
      <c r="F547" s="43" t="s">
        <v>152</v>
      </c>
      <c r="G547" s="43" t="s">
        <v>153</v>
      </c>
      <c r="H547" s="46"/>
      <c r="I547" s="120" t="s">
        <v>943</v>
      </c>
      <c r="J547" s="46" t="s">
        <v>500</v>
      </c>
      <c r="K547" s="46">
        <v>95.49</v>
      </c>
      <c r="L547" s="46">
        <v>2.8199</v>
      </c>
      <c r="M547" s="47" t="s">
        <v>42</v>
      </c>
      <c r="N547" s="43" t="s">
        <v>32</v>
      </c>
      <c r="O547" s="46">
        <v>0.3</v>
      </c>
      <c r="P547" s="143">
        <f t="shared" si="15"/>
        <v>0.106386751303238</v>
      </c>
      <c r="Q547" s="47" t="s">
        <v>47</v>
      </c>
      <c r="R547" s="46"/>
      <c r="S547" s="110"/>
    </row>
    <row r="548" ht="67.5" spans="1:19">
      <c r="A548" s="46">
        <v>481</v>
      </c>
      <c r="B548" s="43" t="s">
        <v>25</v>
      </c>
      <c r="C548" s="120" t="s">
        <v>944</v>
      </c>
      <c r="D548" s="43" t="s">
        <v>246</v>
      </c>
      <c r="E548" s="43" t="s">
        <v>28</v>
      </c>
      <c r="F548" s="43" t="s">
        <v>90</v>
      </c>
      <c r="G548" s="43" t="s">
        <v>91</v>
      </c>
      <c r="H548" s="46"/>
      <c r="I548" s="120" t="s">
        <v>945</v>
      </c>
      <c r="J548" s="46" t="s">
        <v>933</v>
      </c>
      <c r="K548" s="46">
        <v>211.4</v>
      </c>
      <c r="L548" s="46">
        <v>10.669557</v>
      </c>
      <c r="M548" s="47" t="s">
        <v>631</v>
      </c>
      <c r="N548" s="43" t="s">
        <v>32</v>
      </c>
      <c r="O548" s="46">
        <v>10.669557</v>
      </c>
      <c r="P548" s="143">
        <f t="shared" si="15"/>
        <v>1</v>
      </c>
      <c r="Q548" s="47" t="s">
        <v>47</v>
      </c>
      <c r="R548" s="46"/>
      <c r="S548" s="109"/>
    </row>
    <row r="549" ht="40.5" spans="1:19">
      <c r="A549" s="46">
        <v>482</v>
      </c>
      <c r="B549" s="43" t="s">
        <v>25</v>
      </c>
      <c r="C549" s="120" t="s">
        <v>946</v>
      </c>
      <c r="D549" s="43" t="s">
        <v>246</v>
      </c>
      <c r="E549" s="43" t="s">
        <v>481</v>
      </c>
      <c r="F549" s="43" t="s">
        <v>145</v>
      </c>
      <c r="G549" s="43" t="s">
        <v>146</v>
      </c>
      <c r="H549" s="46"/>
      <c r="I549" s="120" t="s">
        <v>947</v>
      </c>
      <c r="J549" s="46" t="s">
        <v>933</v>
      </c>
      <c r="K549" s="46">
        <v>95</v>
      </c>
      <c r="L549" s="46">
        <v>3.118924</v>
      </c>
      <c r="M549" s="47" t="s">
        <v>631</v>
      </c>
      <c r="N549" s="43" t="s">
        <v>32</v>
      </c>
      <c r="O549" s="46">
        <v>3.118924</v>
      </c>
      <c r="P549" s="143">
        <f t="shared" si="15"/>
        <v>1</v>
      </c>
      <c r="Q549" s="47" t="s">
        <v>47</v>
      </c>
      <c r="R549" s="51"/>
      <c r="S549" s="110"/>
    </row>
    <row r="550" ht="40.5" spans="1:19">
      <c r="A550" s="46">
        <v>483</v>
      </c>
      <c r="B550" s="43" t="s">
        <v>25</v>
      </c>
      <c r="C550" s="120" t="s">
        <v>948</v>
      </c>
      <c r="D550" s="43" t="s">
        <v>246</v>
      </c>
      <c r="E550" s="43" t="s">
        <v>481</v>
      </c>
      <c r="F550" s="43" t="s">
        <v>152</v>
      </c>
      <c r="G550" s="43" t="s">
        <v>153</v>
      </c>
      <c r="H550" s="46"/>
      <c r="I550" s="120" t="s">
        <v>949</v>
      </c>
      <c r="J550" s="46" t="s">
        <v>933</v>
      </c>
      <c r="K550" s="46">
        <v>32</v>
      </c>
      <c r="L550" s="46">
        <v>0.3</v>
      </c>
      <c r="M550" s="47" t="s">
        <v>631</v>
      </c>
      <c r="N550" s="43" t="s">
        <v>32</v>
      </c>
      <c r="O550" s="46">
        <v>0.3</v>
      </c>
      <c r="P550" s="143">
        <f t="shared" si="15"/>
        <v>1</v>
      </c>
      <c r="Q550" s="47" t="s">
        <v>47</v>
      </c>
      <c r="R550" s="46"/>
      <c r="S550" s="110"/>
    </row>
    <row r="551" ht="40.5" spans="1:19">
      <c r="A551" s="46">
        <v>484</v>
      </c>
      <c r="B551" s="93" t="s">
        <v>25</v>
      </c>
      <c r="C551" s="92" t="s">
        <v>950</v>
      </c>
      <c r="D551" s="93" t="s">
        <v>246</v>
      </c>
      <c r="E551" s="93" t="s">
        <v>481</v>
      </c>
      <c r="F551" s="93" t="s">
        <v>145</v>
      </c>
      <c r="G551" s="93" t="s">
        <v>146</v>
      </c>
      <c r="H551" s="92"/>
      <c r="I551" s="93" t="s">
        <v>951</v>
      </c>
      <c r="J551" s="92" t="s">
        <v>933</v>
      </c>
      <c r="K551" s="92">
        <v>271.6</v>
      </c>
      <c r="L551" s="46">
        <v>0.911519</v>
      </c>
      <c r="M551" s="47" t="s">
        <v>631</v>
      </c>
      <c r="N551" s="43" t="s">
        <v>32</v>
      </c>
      <c r="O551" s="46">
        <v>0.911519</v>
      </c>
      <c r="P551" s="143">
        <f t="shared" si="15"/>
        <v>1</v>
      </c>
      <c r="Q551" s="97" t="s">
        <v>47</v>
      </c>
      <c r="R551" s="97"/>
      <c r="S551" s="110"/>
    </row>
    <row r="552" ht="40.5" spans="1:19">
      <c r="A552" s="46"/>
      <c r="B552" s="58"/>
      <c r="C552" s="58"/>
      <c r="D552" s="58"/>
      <c r="E552" s="58"/>
      <c r="F552" s="58"/>
      <c r="G552" s="58"/>
      <c r="H552" s="58"/>
      <c r="I552" s="58"/>
      <c r="J552" s="58"/>
      <c r="K552" s="58"/>
      <c r="L552" s="46">
        <v>2.585846</v>
      </c>
      <c r="M552" s="47" t="s">
        <v>952</v>
      </c>
      <c r="N552" s="43" t="s">
        <v>32</v>
      </c>
      <c r="O552" s="46">
        <v>2.585846</v>
      </c>
      <c r="P552" s="143">
        <f t="shared" si="15"/>
        <v>1</v>
      </c>
      <c r="Q552" s="71"/>
      <c r="R552" s="71"/>
      <c r="S552" s="110"/>
    </row>
    <row r="553" ht="40.5" spans="1:19">
      <c r="A553" s="46">
        <v>486</v>
      </c>
      <c r="B553" s="43" t="s">
        <v>25</v>
      </c>
      <c r="C553" s="120" t="s">
        <v>953</v>
      </c>
      <c r="D553" s="43" t="s">
        <v>246</v>
      </c>
      <c r="E553" s="43" t="s">
        <v>405</v>
      </c>
      <c r="F553" s="43" t="s">
        <v>75</v>
      </c>
      <c r="G553" s="43" t="s">
        <v>76</v>
      </c>
      <c r="H553" s="46"/>
      <c r="I553" s="120" t="s">
        <v>954</v>
      </c>
      <c r="J553" s="46" t="s">
        <v>500</v>
      </c>
      <c r="K553" s="46">
        <v>93.07805</v>
      </c>
      <c r="L553" s="46">
        <v>6.92195</v>
      </c>
      <c r="M553" s="47" t="s">
        <v>952</v>
      </c>
      <c r="N553" s="43" t="s">
        <v>32</v>
      </c>
      <c r="O553" s="46"/>
      <c r="P553" s="143">
        <f t="shared" si="15"/>
        <v>0</v>
      </c>
      <c r="Q553" s="47" t="s">
        <v>47</v>
      </c>
      <c r="R553" s="46"/>
      <c r="S553" s="110"/>
    </row>
    <row r="554" ht="54" spans="1:19">
      <c r="A554" s="46">
        <v>487</v>
      </c>
      <c r="B554" s="43" t="s">
        <v>25</v>
      </c>
      <c r="C554" s="120" t="s">
        <v>955</v>
      </c>
      <c r="D554" s="43" t="s">
        <v>246</v>
      </c>
      <c r="E554" s="43" t="s">
        <v>405</v>
      </c>
      <c r="F554" s="43" t="s">
        <v>108</v>
      </c>
      <c r="G554" s="43" t="s">
        <v>109</v>
      </c>
      <c r="H554" s="46"/>
      <c r="I554" s="120" t="s">
        <v>956</v>
      </c>
      <c r="J554" s="46" t="s">
        <v>500</v>
      </c>
      <c r="K554" s="46">
        <v>79.0169</v>
      </c>
      <c r="L554" s="46">
        <v>18.773822</v>
      </c>
      <c r="M554" s="47" t="s">
        <v>952</v>
      </c>
      <c r="N554" s="43" t="s">
        <v>32</v>
      </c>
      <c r="O554" s="46"/>
      <c r="P554" s="143">
        <f t="shared" si="15"/>
        <v>0</v>
      </c>
      <c r="Q554" s="47" t="s">
        <v>47</v>
      </c>
      <c r="R554" s="46"/>
      <c r="S554" s="109"/>
    </row>
    <row r="555" ht="40.5" spans="1:19">
      <c r="A555" s="46">
        <v>488</v>
      </c>
      <c r="B555" s="43"/>
      <c r="C555" s="120" t="s">
        <v>957</v>
      </c>
      <c r="D555" s="43" t="s">
        <v>246</v>
      </c>
      <c r="E555" s="43" t="s">
        <v>481</v>
      </c>
      <c r="F555" s="43" t="s">
        <v>123</v>
      </c>
      <c r="G555" s="43" t="s">
        <v>124</v>
      </c>
      <c r="H555" s="46"/>
      <c r="I555" s="120" t="s">
        <v>958</v>
      </c>
      <c r="J555" s="46" t="s">
        <v>500</v>
      </c>
      <c r="K555" s="46">
        <v>137.0565</v>
      </c>
      <c r="L555" s="46">
        <v>32.994818</v>
      </c>
      <c r="M555" s="47" t="s">
        <v>952</v>
      </c>
      <c r="N555" s="43" t="s">
        <v>32</v>
      </c>
      <c r="O555" s="46">
        <v>32.994818</v>
      </c>
      <c r="P555" s="143">
        <f t="shared" si="15"/>
        <v>1</v>
      </c>
      <c r="Q555" s="47" t="s">
        <v>47</v>
      </c>
      <c r="R555" s="46"/>
      <c r="S555" s="109"/>
    </row>
    <row r="556" ht="40.5" spans="1:19">
      <c r="A556" s="46">
        <v>490</v>
      </c>
      <c r="B556" s="92"/>
      <c r="C556" s="93" t="s">
        <v>959</v>
      </c>
      <c r="D556" s="93" t="s">
        <v>27</v>
      </c>
      <c r="E556" s="93" t="s">
        <v>28</v>
      </c>
      <c r="F556" s="93" t="s">
        <v>81</v>
      </c>
      <c r="G556" s="93" t="s">
        <v>82</v>
      </c>
      <c r="H556" s="93" t="s">
        <v>960</v>
      </c>
      <c r="I556" s="93" t="s">
        <v>961</v>
      </c>
      <c r="J556" s="92" t="s">
        <v>30</v>
      </c>
      <c r="K556" s="92">
        <v>20</v>
      </c>
      <c r="L556" s="46">
        <v>13.33</v>
      </c>
      <c r="M556" s="47" t="s">
        <v>292</v>
      </c>
      <c r="N556" s="43" t="s">
        <v>70</v>
      </c>
      <c r="O556" s="46"/>
      <c r="P556" s="143">
        <f t="shared" si="15"/>
        <v>0</v>
      </c>
      <c r="Q556" s="47" t="s">
        <v>33</v>
      </c>
      <c r="R556" s="51"/>
      <c r="S556" s="110" t="s">
        <v>34</v>
      </c>
    </row>
    <row r="557" ht="40.5" spans="1:19">
      <c r="A557" s="46"/>
      <c r="B557" s="58"/>
      <c r="C557" s="58"/>
      <c r="D557" s="58"/>
      <c r="E557" s="58"/>
      <c r="F557" s="58"/>
      <c r="G557" s="58"/>
      <c r="H557" s="58"/>
      <c r="I557" s="58"/>
      <c r="J557" s="58"/>
      <c r="K557" s="58"/>
      <c r="L557" s="46">
        <v>6.67</v>
      </c>
      <c r="M557" s="47" t="s">
        <v>41</v>
      </c>
      <c r="N557" s="43" t="s">
        <v>32</v>
      </c>
      <c r="O557" s="46"/>
      <c r="P557" s="143">
        <f t="shared" si="15"/>
        <v>0</v>
      </c>
      <c r="Q557" s="47" t="s">
        <v>33</v>
      </c>
      <c r="R557" s="51"/>
      <c r="S557" s="110" t="s">
        <v>34</v>
      </c>
    </row>
    <row r="558" ht="40.5" spans="1:19">
      <c r="A558" s="46">
        <v>492</v>
      </c>
      <c r="B558" s="43"/>
      <c r="C558" s="120" t="s">
        <v>962</v>
      </c>
      <c r="D558" s="43" t="s">
        <v>27</v>
      </c>
      <c r="E558" s="43" t="s">
        <v>28</v>
      </c>
      <c r="F558" s="43" t="s">
        <v>81</v>
      </c>
      <c r="G558" s="43" t="s">
        <v>82</v>
      </c>
      <c r="H558" s="43" t="s">
        <v>960</v>
      </c>
      <c r="I558" s="120" t="s">
        <v>963</v>
      </c>
      <c r="J558" s="46" t="s">
        <v>30</v>
      </c>
      <c r="K558" s="46">
        <v>80</v>
      </c>
      <c r="L558" s="46">
        <v>80</v>
      </c>
      <c r="M558" s="47" t="s">
        <v>41</v>
      </c>
      <c r="N558" s="43" t="s">
        <v>32</v>
      </c>
      <c r="O558" s="46"/>
      <c r="P558" s="143">
        <f t="shared" si="15"/>
        <v>0</v>
      </c>
      <c r="Q558" s="47" t="s">
        <v>33</v>
      </c>
      <c r="R558" s="46"/>
      <c r="S558" s="110" t="s">
        <v>34</v>
      </c>
    </row>
    <row r="559" ht="135" spans="1:19">
      <c r="A559" s="46">
        <v>493</v>
      </c>
      <c r="B559" s="43"/>
      <c r="C559" s="120" t="s">
        <v>964</v>
      </c>
      <c r="D559" s="43" t="s">
        <v>27</v>
      </c>
      <c r="E559" s="43" t="s">
        <v>481</v>
      </c>
      <c r="F559" s="43" t="s">
        <v>132</v>
      </c>
      <c r="G559" s="43" t="s">
        <v>133</v>
      </c>
      <c r="H559" s="43" t="s">
        <v>174</v>
      </c>
      <c r="I559" s="120" t="s">
        <v>965</v>
      </c>
      <c r="J559" s="46" t="s">
        <v>500</v>
      </c>
      <c r="K559" s="46">
        <v>278.19</v>
      </c>
      <c r="L559" s="46">
        <v>278.19</v>
      </c>
      <c r="M559" s="47" t="s">
        <v>41</v>
      </c>
      <c r="N559" s="43" t="s">
        <v>32</v>
      </c>
      <c r="O559" s="46"/>
      <c r="P559" s="143">
        <f t="shared" si="15"/>
        <v>0</v>
      </c>
      <c r="Q559" s="47" t="s">
        <v>33</v>
      </c>
      <c r="R559" s="51"/>
      <c r="S559" s="110" t="s">
        <v>34</v>
      </c>
    </row>
    <row r="560" ht="40.5" spans="1:19">
      <c r="A560" s="46">
        <v>494</v>
      </c>
      <c r="B560" s="43" t="s">
        <v>25</v>
      </c>
      <c r="C560" s="120" t="s">
        <v>966</v>
      </c>
      <c r="D560" s="43" t="s">
        <v>27</v>
      </c>
      <c r="E560" s="43" t="s">
        <v>481</v>
      </c>
      <c r="F560" s="43" t="s">
        <v>93</v>
      </c>
      <c r="G560" s="43" t="s">
        <v>94</v>
      </c>
      <c r="H560" s="46"/>
      <c r="I560" s="120" t="s">
        <v>967</v>
      </c>
      <c r="J560" s="46" t="s">
        <v>500</v>
      </c>
      <c r="K560" s="46">
        <v>150</v>
      </c>
      <c r="L560" s="46">
        <v>105</v>
      </c>
      <c r="M560" s="47" t="s">
        <v>41</v>
      </c>
      <c r="N560" s="43" t="s">
        <v>32</v>
      </c>
      <c r="O560" s="46"/>
      <c r="P560" s="143">
        <f t="shared" si="15"/>
        <v>0</v>
      </c>
      <c r="Q560" s="47" t="s">
        <v>33</v>
      </c>
      <c r="R560" s="46"/>
      <c r="S560" s="110" t="s">
        <v>34</v>
      </c>
    </row>
    <row r="561" ht="40.5" spans="1:19">
      <c r="A561" s="46">
        <v>496</v>
      </c>
      <c r="B561" s="43" t="s">
        <v>25</v>
      </c>
      <c r="C561" s="120" t="s">
        <v>968</v>
      </c>
      <c r="D561" s="43" t="s">
        <v>27</v>
      </c>
      <c r="E561" s="43" t="s">
        <v>699</v>
      </c>
      <c r="F561" s="43" t="s">
        <v>699</v>
      </c>
      <c r="G561" s="43" t="s">
        <v>100</v>
      </c>
      <c r="H561" s="46"/>
      <c r="I561" s="120" t="s">
        <v>969</v>
      </c>
      <c r="J561" s="46" t="s">
        <v>30</v>
      </c>
      <c r="K561" s="46">
        <v>95</v>
      </c>
      <c r="L561" s="46">
        <v>95</v>
      </c>
      <c r="M561" s="47" t="s">
        <v>41</v>
      </c>
      <c r="N561" s="43" t="s">
        <v>32</v>
      </c>
      <c r="O561" s="46"/>
      <c r="P561" s="143">
        <f t="shared" si="15"/>
        <v>0</v>
      </c>
      <c r="Q561" s="47" t="s">
        <v>33</v>
      </c>
      <c r="R561" s="51"/>
      <c r="S561" s="110" t="s">
        <v>34</v>
      </c>
    </row>
    <row r="562" ht="40.5" spans="1:19">
      <c r="A562" s="46">
        <v>497</v>
      </c>
      <c r="B562" s="43" t="s">
        <v>25</v>
      </c>
      <c r="C562" s="120" t="s">
        <v>970</v>
      </c>
      <c r="D562" s="43" t="s">
        <v>27</v>
      </c>
      <c r="E562" s="43" t="s">
        <v>971</v>
      </c>
      <c r="F562" s="43" t="s">
        <v>971</v>
      </c>
      <c r="G562" s="43" t="s">
        <v>346</v>
      </c>
      <c r="H562" s="46"/>
      <c r="I562" s="120" t="s">
        <v>972</v>
      </c>
      <c r="J562" s="46" t="s">
        <v>30</v>
      </c>
      <c r="K562" s="46">
        <v>189</v>
      </c>
      <c r="L562" s="46">
        <v>71.342298</v>
      </c>
      <c r="M562" s="47" t="s">
        <v>41</v>
      </c>
      <c r="N562" s="43" t="s">
        <v>32</v>
      </c>
      <c r="O562" s="46"/>
      <c r="P562" s="143">
        <f t="shared" si="15"/>
        <v>0</v>
      </c>
      <c r="Q562" s="47" t="s">
        <v>33</v>
      </c>
      <c r="R562" s="46"/>
      <c r="S562" s="110" t="s">
        <v>34</v>
      </c>
    </row>
    <row r="563" ht="114" spans="1:19">
      <c r="A563" s="46">
        <v>498</v>
      </c>
      <c r="B563" s="43" t="s">
        <v>25</v>
      </c>
      <c r="C563" s="120" t="s">
        <v>973</v>
      </c>
      <c r="D563" s="43" t="s">
        <v>27</v>
      </c>
      <c r="E563" s="43" t="s">
        <v>368</v>
      </c>
      <c r="F563" s="43" t="s">
        <v>139</v>
      </c>
      <c r="G563" s="43" t="s">
        <v>140</v>
      </c>
      <c r="H563" s="46"/>
      <c r="I563" s="168" t="s">
        <v>974</v>
      </c>
      <c r="J563" s="46" t="s">
        <v>30</v>
      </c>
      <c r="K563" s="46">
        <v>29.37</v>
      </c>
      <c r="L563" s="46">
        <v>29.37</v>
      </c>
      <c r="M563" s="47" t="s">
        <v>292</v>
      </c>
      <c r="N563" s="43" t="s">
        <v>70</v>
      </c>
      <c r="O563" s="46"/>
      <c r="P563" s="143">
        <f t="shared" si="15"/>
        <v>0</v>
      </c>
      <c r="Q563" s="47" t="s">
        <v>47</v>
      </c>
      <c r="R563" s="46"/>
      <c r="S563" s="109"/>
    </row>
    <row r="564" ht="40.5" spans="1:19">
      <c r="A564" s="46">
        <v>499</v>
      </c>
      <c r="B564" s="43" t="s">
        <v>25</v>
      </c>
      <c r="C564" s="164" t="s">
        <v>975</v>
      </c>
      <c r="D564" s="43" t="s">
        <v>27</v>
      </c>
      <c r="E564" s="109" t="s">
        <v>481</v>
      </c>
      <c r="F564" s="165" t="s">
        <v>94</v>
      </c>
      <c r="G564" s="165" t="s">
        <v>94</v>
      </c>
      <c r="H564" s="109"/>
      <c r="I564" s="164" t="s">
        <v>976</v>
      </c>
      <c r="J564" s="46" t="s">
        <v>30</v>
      </c>
      <c r="K564" s="109">
        <v>70</v>
      </c>
      <c r="L564" s="109">
        <v>70</v>
      </c>
      <c r="M564" s="169" t="s">
        <v>42</v>
      </c>
      <c r="N564" s="109" t="s">
        <v>32</v>
      </c>
      <c r="O564" s="109"/>
      <c r="P564" s="143">
        <f t="shared" si="15"/>
        <v>0</v>
      </c>
      <c r="Q564" s="172" t="s">
        <v>33</v>
      </c>
      <c r="R564" s="109"/>
      <c r="S564" s="110" t="s">
        <v>34</v>
      </c>
    </row>
    <row r="565" ht="89.25" spans="1:19">
      <c r="A565" s="46">
        <v>500</v>
      </c>
      <c r="B565" s="43" t="s">
        <v>25</v>
      </c>
      <c r="C565" s="164" t="s">
        <v>977</v>
      </c>
      <c r="D565" s="43" t="s">
        <v>27</v>
      </c>
      <c r="E565" s="109" t="s">
        <v>481</v>
      </c>
      <c r="F565" s="165" t="s">
        <v>94</v>
      </c>
      <c r="G565" s="165" t="s">
        <v>94</v>
      </c>
      <c r="H565" s="109"/>
      <c r="I565" s="164" t="s">
        <v>978</v>
      </c>
      <c r="J565" s="46" t="s">
        <v>30</v>
      </c>
      <c r="K565" s="109">
        <v>70</v>
      </c>
      <c r="L565" s="109">
        <v>70</v>
      </c>
      <c r="M565" s="169" t="s">
        <v>42</v>
      </c>
      <c r="N565" s="109" t="s">
        <v>32</v>
      </c>
      <c r="O565" s="109"/>
      <c r="P565" s="143">
        <f t="shared" si="15"/>
        <v>0</v>
      </c>
      <c r="Q565" s="172" t="s">
        <v>33</v>
      </c>
      <c r="R565" s="109"/>
      <c r="S565" s="110" t="s">
        <v>34</v>
      </c>
    </row>
    <row r="566" ht="63.75" spans="1:19">
      <c r="A566" s="46">
        <v>501</v>
      </c>
      <c r="B566" s="43" t="s">
        <v>25</v>
      </c>
      <c r="C566" s="164" t="s">
        <v>979</v>
      </c>
      <c r="D566" s="43" t="s">
        <v>27</v>
      </c>
      <c r="E566" s="109" t="s">
        <v>481</v>
      </c>
      <c r="F566" s="165" t="s">
        <v>94</v>
      </c>
      <c r="G566" s="165" t="s">
        <v>94</v>
      </c>
      <c r="H566" s="109"/>
      <c r="I566" s="164" t="s">
        <v>980</v>
      </c>
      <c r="J566" s="46" t="s">
        <v>30</v>
      </c>
      <c r="K566" s="109">
        <v>70</v>
      </c>
      <c r="L566" s="109">
        <v>70</v>
      </c>
      <c r="M566" s="169" t="s">
        <v>42</v>
      </c>
      <c r="N566" s="109" t="s">
        <v>32</v>
      </c>
      <c r="O566" s="109"/>
      <c r="P566" s="143">
        <f t="shared" si="15"/>
        <v>0</v>
      </c>
      <c r="Q566" s="172" t="s">
        <v>33</v>
      </c>
      <c r="R566" s="109"/>
      <c r="S566" s="110" t="s">
        <v>34</v>
      </c>
    </row>
    <row r="567" ht="89.25" spans="1:19">
      <c r="A567" s="46">
        <v>502</v>
      </c>
      <c r="B567" s="43" t="s">
        <v>25</v>
      </c>
      <c r="C567" s="164" t="s">
        <v>981</v>
      </c>
      <c r="D567" s="43" t="s">
        <v>27</v>
      </c>
      <c r="E567" s="109" t="s">
        <v>481</v>
      </c>
      <c r="F567" s="165" t="s">
        <v>94</v>
      </c>
      <c r="G567" s="165" t="s">
        <v>94</v>
      </c>
      <c r="H567" s="109"/>
      <c r="I567" s="164" t="s">
        <v>982</v>
      </c>
      <c r="J567" s="46" t="s">
        <v>30</v>
      </c>
      <c r="K567" s="109">
        <v>70</v>
      </c>
      <c r="L567" s="109">
        <v>70</v>
      </c>
      <c r="M567" s="169" t="s">
        <v>42</v>
      </c>
      <c r="N567" s="109" t="s">
        <v>32</v>
      </c>
      <c r="O567" s="109"/>
      <c r="P567" s="143">
        <f t="shared" si="15"/>
        <v>0</v>
      </c>
      <c r="Q567" s="172" t="s">
        <v>33</v>
      </c>
      <c r="R567" s="109"/>
      <c r="S567" s="110" t="s">
        <v>34</v>
      </c>
    </row>
    <row r="568" ht="114.75" spans="1:19">
      <c r="A568" s="46">
        <v>503</v>
      </c>
      <c r="B568" s="43" t="s">
        <v>25</v>
      </c>
      <c r="C568" s="164" t="s">
        <v>983</v>
      </c>
      <c r="D568" s="43" t="s">
        <v>27</v>
      </c>
      <c r="E568" s="109" t="s">
        <v>481</v>
      </c>
      <c r="F568" s="165" t="s">
        <v>68</v>
      </c>
      <c r="G568" s="165" t="s">
        <v>68</v>
      </c>
      <c r="H568" s="109"/>
      <c r="I568" s="164" t="s">
        <v>984</v>
      </c>
      <c r="J568" s="46" t="s">
        <v>30</v>
      </c>
      <c r="K568" s="109">
        <v>70</v>
      </c>
      <c r="L568" s="109">
        <v>70</v>
      </c>
      <c r="M568" s="169" t="s">
        <v>42</v>
      </c>
      <c r="N568" s="109" t="s">
        <v>32</v>
      </c>
      <c r="O568" s="109"/>
      <c r="P568" s="143">
        <f t="shared" si="15"/>
        <v>0</v>
      </c>
      <c r="Q568" s="172" t="s">
        <v>33</v>
      </c>
      <c r="R568" s="109"/>
      <c r="S568" s="110" t="s">
        <v>34</v>
      </c>
    </row>
    <row r="569" ht="114.75" spans="1:19">
      <c r="A569" s="46">
        <v>504</v>
      </c>
      <c r="B569" s="43" t="s">
        <v>25</v>
      </c>
      <c r="C569" s="164" t="s">
        <v>985</v>
      </c>
      <c r="D569" s="43" t="s">
        <v>27</v>
      </c>
      <c r="E569" s="109" t="s">
        <v>481</v>
      </c>
      <c r="F569" s="165" t="s">
        <v>68</v>
      </c>
      <c r="G569" s="165" t="s">
        <v>68</v>
      </c>
      <c r="H569" s="109"/>
      <c r="I569" s="164" t="s">
        <v>986</v>
      </c>
      <c r="J569" s="46" t="s">
        <v>30</v>
      </c>
      <c r="K569" s="109">
        <v>70</v>
      </c>
      <c r="L569" s="109">
        <v>70</v>
      </c>
      <c r="M569" s="169" t="s">
        <v>42</v>
      </c>
      <c r="N569" s="109" t="s">
        <v>32</v>
      </c>
      <c r="O569" s="109"/>
      <c r="P569" s="143">
        <f t="shared" si="15"/>
        <v>0</v>
      </c>
      <c r="Q569" s="172" t="s">
        <v>33</v>
      </c>
      <c r="R569" s="109"/>
      <c r="S569" s="110" t="s">
        <v>34</v>
      </c>
    </row>
    <row r="570" ht="40.5" spans="1:19">
      <c r="A570" s="46">
        <v>505</v>
      </c>
      <c r="B570" s="109" t="s">
        <v>64</v>
      </c>
      <c r="C570" s="166" t="s">
        <v>987</v>
      </c>
      <c r="D570" s="43" t="s">
        <v>27</v>
      </c>
      <c r="E570" s="109" t="s">
        <v>481</v>
      </c>
      <c r="F570" s="167" t="s">
        <v>115</v>
      </c>
      <c r="G570" s="167" t="s">
        <v>115</v>
      </c>
      <c r="H570" s="109"/>
      <c r="I570" s="170" t="s">
        <v>988</v>
      </c>
      <c r="J570" s="46" t="s">
        <v>30</v>
      </c>
      <c r="K570" s="166">
        <v>2</v>
      </c>
      <c r="L570" s="166">
        <v>2</v>
      </c>
      <c r="M570" s="109" t="s">
        <v>690</v>
      </c>
      <c r="N570" s="109" t="s">
        <v>70</v>
      </c>
      <c r="O570" s="109"/>
      <c r="P570" s="143">
        <f t="shared" si="15"/>
        <v>0</v>
      </c>
      <c r="Q570" s="172" t="s">
        <v>33</v>
      </c>
      <c r="R570" s="109"/>
      <c r="S570" s="110" t="s">
        <v>34</v>
      </c>
    </row>
    <row r="571" ht="40.5" spans="1:19">
      <c r="A571" s="46">
        <v>506</v>
      </c>
      <c r="B571" s="109" t="s">
        <v>64</v>
      </c>
      <c r="C571" s="166" t="s">
        <v>987</v>
      </c>
      <c r="D571" s="43" t="s">
        <v>27</v>
      </c>
      <c r="E571" s="109" t="s">
        <v>481</v>
      </c>
      <c r="F571" s="167" t="s">
        <v>124</v>
      </c>
      <c r="G571" s="167" t="s">
        <v>124</v>
      </c>
      <c r="H571" s="109"/>
      <c r="I571" s="170" t="s">
        <v>988</v>
      </c>
      <c r="J571" s="46" t="s">
        <v>30</v>
      </c>
      <c r="K571" s="166">
        <v>2</v>
      </c>
      <c r="L571" s="166">
        <v>2</v>
      </c>
      <c r="M571" s="109" t="s">
        <v>690</v>
      </c>
      <c r="N571" s="109" t="s">
        <v>70</v>
      </c>
      <c r="O571" s="109"/>
      <c r="P571" s="143">
        <f t="shared" si="15"/>
        <v>0</v>
      </c>
      <c r="Q571" s="172" t="s">
        <v>33</v>
      </c>
      <c r="R571" s="109"/>
      <c r="S571" s="110" t="s">
        <v>34</v>
      </c>
    </row>
    <row r="572" ht="40.5" spans="1:19">
      <c r="A572" s="46">
        <v>507</v>
      </c>
      <c r="B572" s="109" t="s">
        <v>64</v>
      </c>
      <c r="C572" s="166" t="s">
        <v>987</v>
      </c>
      <c r="D572" s="43" t="s">
        <v>27</v>
      </c>
      <c r="E572" s="109" t="s">
        <v>481</v>
      </c>
      <c r="F572" s="167" t="s">
        <v>149</v>
      </c>
      <c r="G572" s="167" t="s">
        <v>149</v>
      </c>
      <c r="H572" s="109"/>
      <c r="I572" s="170" t="s">
        <v>988</v>
      </c>
      <c r="J572" s="46" t="s">
        <v>30</v>
      </c>
      <c r="K572" s="166">
        <v>2</v>
      </c>
      <c r="L572" s="166">
        <v>2</v>
      </c>
      <c r="M572" s="109" t="s">
        <v>690</v>
      </c>
      <c r="N572" s="109" t="s">
        <v>70</v>
      </c>
      <c r="O572" s="109"/>
      <c r="P572" s="143">
        <f t="shared" si="15"/>
        <v>0</v>
      </c>
      <c r="Q572" s="172" t="s">
        <v>33</v>
      </c>
      <c r="R572" s="109"/>
      <c r="S572" s="110" t="s">
        <v>34</v>
      </c>
    </row>
    <row r="573" ht="40.5" spans="1:19">
      <c r="A573" s="46">
        <v>508</v>
      </c>
      <c r="B573" s="109" t="s">
        <v>64</v>
      </c>
      <c r="C573" s="166" t="s">
        <v>987</v>
      </c>
      <c r="D573" s="43" t="s">
        <v>27</v>
      </c>
      <c r="E573" s="109" t="s">
        <v>481</v>
      </c>
      <c r="F573" s="167" t="s">
        <v>82</v>
      </c>
      <c r="G573" s="167" t="s">
        <v>82</v>
      </c>
      <c r="H573" s="109"/>
      <c r="I573" s="170" t="s">
        <v>988</v>
      </c>
      <c r="J573" s="46" t="s">
        <v>30</v>
      </c>
      <c r="K573" s="166">
        <v>2</v>
      </c>
      <c r="L573" s="166">
        <v>2</v>
      </c>
      <c r="M573" s="109" t="s">
        <v>690</v>
      </c>
      <c r="N573" s="109" t="s">
        <v>70</v>
      </c>
      <c r="O573" s="109"/>
      <c r="P573" s="143">
        <f t="shared" si="15"/>
        <v>0</v>
      </c>
      <c r="Q573" s="172" t="s">
        <v>33</v>
      </c>
      <c r="R573" s="109"/>
      <c r="S573" s="110" t="s">
        <v>34</v>
      </c>
    </row>
    <row r="574" ht="40.5" spans="1:19">
      <c r="A574" s="46">
        <v>509</v>
      </c>
      <c r="B574" s="109" t="s">
        <v>64</v>
      </c>
      <c r="C574" s="166" t="s">
        <v>987</v>
      </c>
      <c r="D574" s="43" t="s">
        <v>27</v>
      </c>
      <c r="E574" s="109" t="s">
        <v>481</v>
      </c>
      <c r="F574" s="167" t="s">
        <v>146</v>
      </c>
      <c r="G574" s="167" t="s">
        <v>146</v>
      </c>
      <c r="H574" s="109"/>
      <c r="I574" s="170" t="s">
        <v>988</v>
      </c>
      <c r="J574" s="46" t="s">
        <v>30</v>
      </c>
      <c r="K574" s="166">
        <v>6</v>
      </c>
      <c r="L574" s="166">
        <v>6</v>
      </c>
      <c r="M574" s="109" t="s">
        <v>690</v>
      </c>
      <c r="N574" s="109" t="s">
        <v>70</v>
      </c>
      <c r="O574" s="109"/>
      <c r="P574" s="143">
        <f t="shared" si="15"/>
        <v>0</v>
      </c>
      <c r="Q574" s="172" t="s">
        <v>33</v>
      </c>
      <c r="R574" s="109"/>
      <c r="S574" s="110" t="s">
        <v>34</v>
      </c>
    </row>
    <row r="575" ht="40.5" spans="1:19">
      <c r="A575" s="46">
        <v>510</v>
      </c>
      <c r="B575" s="109" t="s">
        <v>64</v>
      </c>
      <c r="C575" s="166" t="s">
        <v>987</v>
      </c>
      <c r="D575" s="43" t="s">
        <v>27</v>
      </c>
      <c r="E575" s="109" t="s">
        <v>481</v>
      </c>
      <c r="F575" s="167" t="s">
        <v>112</v>
      </c>
      <c r="G575" s="167" t="s">
        <v>112</v>
      </c>
      <c r="H575" s="109"/>
      <c r="I575" s="170" t="s">
        <v>988</v>
      </c>
      <c r="J575" s="46" t="s">
        <v>30</v>
      </c>
      <c r="K575" s="166">
        <v>2</v>
      </c>
      <c r="L575" s="166">
        <v>2</v>
      </c>
      <c r="M575" s="109" t="s">
        <v>690</v>
      </c>
      <c r="N575" s="109" t="s">
        <v>70</v>
      </c>
      <c r="O575" s="109"/>
      <c r="P575" s="143">
        <f t="shared" si="15"/>
        <v>0</v>
      </c>
      <c r="Q575" s="172" t="s">
        <v>33</v>
      </c>
      <c r="R575" s="109"/>
      <c r="S575" s="110" t="s">
        <v>34</v>
      </c>
    </row>
    <row r="576" ht="40.5" spans="1:19">
      <c r="A576" s="46">
        <v>511</v>
      </c>
      <c r="B576" s="109" t="s">
        <v>64</v>
      </c>
      <c r="C576" s="166" t="s">
        <v>987</v>
      </c>
      <c r="D576" s="43" t="s">
        <v>27</v>
      </c>
      <c r="E576" s="109" t="s">
        <v>481</v>
      </c>
      <c r="F576" s="167" t="s">
        <v>100</v>
      </c>
      <c r="G576" s="167" t="s">
        <v>100</v>
      </c>
      <c r="H576" s="109"/>
      <c r="I576" s="170" t="s">
        <v>988</v>
      </c>
      <c r="J576" s="46" t="s">
        <v>30</v>
      </c>
      <c r="K576" s="166">
        <v>2</v>
      </c>
      <c r="L576" s="166">
        <v>2</v>
      </c>
      <c r="M576" s="109" t="s">
        <v>690</v>
      </c>
      <c r="N576" s="109" t="s">
        <v>70</v>
      </c>
      <c r="O576" s="109"/>
      <c r="P576" s="143">
        <f t="shared" si="15"/>
        <v>0</v>
      </c>
      <c r="Q576" s="172" t="s">
        <v>33</v>
      </c>
      <c r="R576" s="109"/>
      <c r="S576" s="110" t="s">
        <v>34</v>
      </c>
    </row>
    <row r="577" ht="40.5" spans="1:19">
      <c r="A577" s="46">
        <v>512</v>
      </c>
      <c r="B577" s="109" t="s">
        <v>64</v>
      </c>
      <c r="C577" s="166" t="s">
        <v>987</v>
      </c>
      <c r="D577" s="43" t="s">
        <v>27</v>
      </c>
      <c r="E577" s="109" t="s">
        <v>481</v>
      </c>
      <c r="F577" s="167" t="s">
        <v>88</v>
      </c>
      <c r="G577" s="167" t="s">
        <v>88</v>
      </c>
      <c r="H577" s="109"/>
      <c r="I577" s="170" t="s">
        <v>988</v>
      </c>
      <c r="J577" s="46" t="s">
        <v>30</v>
      </c>
      <c r="K577" s="173">
        <v>2</v>
      </c>
      <c r="L577" s="173">
        <v>2</v>
      </c>
      <c r="M577" s="109" t="s">
        <v>690</v>
      </c>
      <c r="N577" s="109" t="s">
        <v>70</v>
      </c>
      <c r="O577" s="109"/>
      <c r="P577" s="143">
        <f t="shared" si="15"/>
        <v>0</v>
      </c>
      <c r="Q577" s="172" t="s">
        <v>33</v>
      </c>
      <c r="R577" s="109"/>
      <c r="S577" s="110" t="s">
        <v>34</v>
      </c>
    </row>
  </sheetData>
  <autoFilter ref="A5:T577">
    <extLst/>
  </autoFilter>
  <mergeCells count="1265">
    <mergeCell ref="A1:R1"/>
    <mergeCell ref="B2:L2"/>
    <mergeCell ref="O2:P2"/>
    <mergeCell ref="G3:H3"/>
    <mergeCell ref="K3:L3"/>
    <mergeCell ref="A2:A4"/>
    <mergeCell ref="A7:A11"/>
    <mergeCell ref="A19:A22"/>
    <mergeCell ref="A92:A93"/>
    <mergeCell ref="A94:A95"/>
    <mergeCell ref="A96:A97"/>
    <mergeCell ref="A98:A99"/>
    <mergeCell ref="A100:A101"/>
    <mergeCell ref="A102:A103"/>
    <mergeCell ref="A104:A105"/>
    <mergeCell ref="A107:A108"/>
    <mergeCell ref="A109:A110"/>
    <mergeCell ref="A111:A112"/>
    <mergeCell ref="A113:A114"/>
    <mergeCell ref="A115:A116"/>
    <mergeCell ref="A117:A118"/>
    <mergeCell ref="A119:A120"/>
    <mergeCell ref="A121:A122"/>
    <mergeCell ref="A123:A124"/>
    <mergeCell ref="A125:A126"/>
    <mergeCell ref="A128:A129"/>
    <mergeCell ref="A130:A131"/>
    <mergeCell ref="A132:A133"/>
    <mergeCell ref="A134:A135"/>
    <mergeCell ref="A136:A137"/>
    <mergeCell ref="A138:A139"/>
    <mergeCell ref="A140:A141"/>
    <mergeCell ref="A142:A143"/>
    <mergeCell ref="A144:A145"/>
    <mergeCell ref="A146:A147"/>
    <mergeCell ref="A148:A149"/>
    <mergeCell ref="A151:A152"/>
    <mergeCell ref="A173:A174"/>
    <mergeCell ref="A175:A176"/>
    <mergeCell ref="A177:A178"/>
    <mergeCell ref="A179:A180"/>
    <mergeCell ref="A181:A182"/>
    <mergeCell ref="A183:A184"/>
    <mergeCell ref="A185:A186"/>
    <mergeCell ref="A187:A188"/>
    <mergeCell ref="A189:A190"/>
    <mergeCell ref="A191:A192"/>
    <mergeCell ref="A193:A194"/>
    <mergeCell ref="A195:A196"/>
    <mergeCell ref="A197:A198"/>
    <mergeCell ref="A199:A200"/>
    <mergeCell ref="A201:A202"/>
    <mergeCell ref="A203:A204"/>
    <mergeCell ref="A205:A206"/>
    <mergeCell ref="A207:A208"/>
    <mergeCell ref="A209:A210"/>
    <mergeCell ref="A211:A212"/>
    <mergeCell ref="A213:A214"/>
    <mergeCell ref="A215:A216"/>
    <mergeCell ref="A217:A218"/>
    <mergeCell ref="A219:A220"/>
    <mergeCell ref="A221:A222"/>
    <mergeCell ref="A223:A224"/>
    <mergeCell ref="A225:A226"/>
    <mergeCell ref="A227:A228"/>
    <mergeCell ref="A229:A230"/>
    <mergeCell ref="A231:A232"/>
    <mergeCell ref="A233:A234"/>
    <mergeCell ref="A236:A237"/>
    <mergeCell ref="A249:A250"/>
    <mergeCell ref="A264:A265"/>
    <mergeCell ref="A288:A289"/>
    <mergeCell ref="A292:A293"/>
    <mergeCell ref="A294:A298"/>
    <mergeCell ref="A299:A300"/>
    <mergeCell ref="A302:A307"/>
    <mergeCell ref="A309:A310"/>
    <mergeCell ref="A311:A312"/>
    <mergeCell ref="A318:A319"/>
    <mergeCell ref="A322:A325"/>
    <mergeCell ref="A326:A327"/>
    <mergeCell ref="A328:A330"/>
    <mergeCell ref="A334:A335"/>
    <mergeCell ref="A336:A337"/>
    <mergeCell ref="A340:A341"/>
    <mergeCell ref="A342:A343"/>
    <mergeCell ref="A344:A345"/>
    <mergeCell ref="A350:A351"/>
    <mergeCell ref="A358:A360"/>
    <mergeCell ref="A362:A363"/>
    <mergeCell ref="A366:A367"/>
    <mergeCell ref="A376:A378"/>
    <mergeCell ref="A417:A418"/>
    <mergeCell ref="A421:A422"/>
    <mergeCell ref="A423:A424"/>
    <mergeCell ref="A477:A478"/>
    <mergeCell ref="A479:A480"/>
    <mergeCell ref="A481:A482"/>
    <mergeCell ref="A494:A495"/>
    <mergeCell ref="A501:A502"/>
    <mergeCell ref="A507:A508"/>
    <mergeCell ref="A509:A510"/>
    <mergeCell ref="A518:A519"/>
    <mergeCell ref="A524:A525"/>
    <mergeCell ref="B3:B4"/>
    <mergeCell ref="B7:B11"/>
    <mergeCell ref="B19:B22"/>
    <mergeCell ref="B92:B93"/>
    <mergeCell ref="B94:B95"/>
    <mergeCell ref="B96:B97"/>
    <mergeCell ref="B98:B99"/>
    <mergeCell ref="B100:B101"/>
    <mergeCell ref="B102:B103"/>
    <mergeCell ref="B104:B105"/>
    <mergeCell ref="B107:B108"/>
    <mergeCell ref="B109:B110"/>
    <mergeCell ref="B111:B112"/>
    <mergeCell ref="B113:B114"/>
    <mergeCell ref="B115:B116"/>
    <mergeCell ref="B117:B118"/>
    <mergeCell ref="B119:B120"/>
    <mergeCell ref="B121:B122"/>
    <mergeCell ref="B123:B124"/>
    <mergeCell ref="B125:B126"/>
    <mergeCell ref="B128:B129"/>
    <mergeCell ref="B130:B131"/>
    <mergeCell ref="B132:B133"/>
    <mergeCell ref="B134:B135"/>
    <mergeCell ref="B136:B137"/>
    <mergeCell ref="B138:B139"/>
    <mergeCell ref="B140:B141"/>
    <mergeCell ref="B142:B143"/>
    <mergeCell ref="B144:B145"/>
    <mergeCell ref="B146:B147"/>
    <mergeCell ref="B148:B149"/>
    <mergeCell ref="B151:B152"/>
    <mergeCell ref="B173:B174"/>
    <mergeCell ref="B175:B176"/>
    <mergeCell ref="B177:B178"/>
    <mergeCell ref="B179:B180"/>
    <mergeCell ref="B181:B182"/>
    <mergeCell ref="B183:B184"/>
    <mergeCell ref="B185:B186"/>
    <mergeCell ref="B187:B188"/>
    <mergeCell ref="B189:B190"/>
    <mergeCell ref="B191:B192"/>
    <mergeCell ref="B193:B194"/>
    <mergeCell ref="B195:B196"/>
    <mergeCell ref="B197:B198"/>
    <mergeCell ref="B199:B200"/>
    <mergeCell ref="B201:B202"/>
    <mergeCell ref="B203:B204"/>
    <mergeCell ref="B205:B206"/>
    <mergeCell ref="B207:B208"/>
    <mergeCell ref="B209:B210"/>
    <mergeCell ref="B211:B212"/>
    <mergeCell ref="B213:B214"/>
    <mergeCell ref="B215:B216"/>
    <mergeCell ref="B217:B218"/>
    <mergeCell ref="B219:B220"/>
    <mergeCell ref="B221:B222"/>
    <mergeCell ref="B223:B224"/>
    <mergeCell ref="B225:B226"/>
    <mergeCell ref="B227:B228"/>
    <mergeCell ref="B229:B230"/>
    <mergeCell ref="B231:B232"/>
    <mergeCell ref="B233:B234"/>
    <mergeCell ref="B236:B237"/>
    <mergeCell ref="B249:B250"/>
    <mergeCell ref="B264:B265"/>
    <mergeCell ref="B288:B289"/>
    <mergeCell ref="B292:B293"/>
    <mergeCell ref="B294:B298"/>
    <mergeCell ref="B299:B300"/>
    <mergeCell ref="B302:B307"/>
    <mergeCell ref="B309:B310"/>
    <mergeCell ref="B311:B312"/>
    <mergeCell ref="B318:B319"/>
    <mergeCell ref="B322:B325"/>
    <mergeCell ref="B326:B327"/>
    <mergeCell ref="B328:B330"/>
    <mergeCell ref="B334:B335"/>
    <mergeCell ref="B336:B337"/>
    <mergeCell ref="B340:B341"/>
    <mergeCell ref="B342:B343"/>
    <mergeCell ref="B344:B345"/>
    <mergeCell ref="B350:B351"/>
    <mergeCell ref="B358:B360"/>
    <mergeCell ref="B362:B363"/>
    <mergeCell ref="B366:B367"/>
    <mergeCell ref="B376:B378"/>
    <mergeCell ref="B417:B418"/>
    <mergeCell ref="B421:B422"/>
    <mergeCell ref="B423:B424"/>
    <mergeCell ref="B477:B478"/>
    <mergeCell ref="B479:B480"/>
    <mergeCell ref="B481:B482"/>
    <mergeCell ref="B494:B495"/>
    <mergeCell ref="B501:B502"/>
    <mergeCell ref="B507:B508"/>
    <mergeCell ref="B509:B510"/>
    <mergeCell ref="B518:B519"/>
    <mergeCell ref="B524:B525"/>
    <mergeCell ref="B531:B532"/>
    <mergeCell ref="B541:B542"/>
    <mergeCell ref="B551:B552"/>
    <mergeCell ref="B556:B557"/>
    <mergeCell ref="C3:C4"/>
    <mergeCell ref="C7:C11"/>
    <mergeCell ref="C19:C22"/>
    <mergeCell ref="C92:C93"/>
    <mergeCell ref="C94:C95"/>
    <mergeCell ref="C96:C97"/>
    <mergeCell ref="C98:C99"/>
    <mergeCell ref="C100:C101"/>
    <mergeCell ref="C102:C103"/>
    <mergeCell ref="C104:C105"/>
    <mergeCell ref="C107:C108"/>
    <mergeCell ref="C109:C110"/>
    <mergeCell ref="C111:C112"/>
    <mergeCell ref="C113:C114"/>
    <mergeCell ref="C115:C116"/>
    <mergeCell ref="C117:C118"/>
    <mergeCell ref="C119:C120"/>
    <mergeCell ref="C121:C122"/>
    <mergeCell ref="C123:C124"/>
    <mergeCell ref="C125:C126"/>
    <mergeCell ref="C128:C129"/>
    <mergeCell ref="C130:C131"/>
    <mergeCell ref="C132:C133"/>
    <mergeCell ref="C134:C135"/>
    <mergeCell ref="C136:C137"/>
    <mergeCell ref="C138:C139"/>
    <mergeCell ref="C140:C141"/>
    <mergeCell ref="C142:C143"/>
    <mergeCell ref="C144:C145"/>
    <mergeCell ref="C146:C147"/>
    <mergeCell ref="C148:C149"/>
    <mergeCell ref="C151:C152"/>
    <mergeCell ref="C173:C174"/>
    <mergeCell ref="C175:C176"/>
    <mergeCell ref="C177:C178"/>
    <mergeCell ref="C179:C180"/>
    <mergeCell ref="C181:C182"/>
    <mergeCell ref="C183:C184"/>
    <mergeCell ref="C185:C186"/>
    <mergeCell ref="C187:C188"/>
    <mergeCell ref="C189:C190"/>
    <mergeCell ref="C191:C192"/>
    <mergeCell ref="C193:C194"/>
    <mergeCell ref="C195:C196"/>
    <mergeCell ref="C197:C198"/>
    <mergeCell ref="C199:C200"/>
    <mergeCell ref="C201:C202"/>
    <mergeCell ref="C203:C204"/>
    <mergeCell ref="C205:C206"/>
    <mergeCell ref="C207:C208"/>
    <mergeCell ref="C209:C210"/>
    <mergeCell ref="C211:C212"/>
    <mergeCell ref="C213:C214"/>
    <mergeCell ref="C215:C216"/>
    <mergeCell ref="C217:C218"/>
    <mergeCell ref="C219:C220"/>
    <mergeCell ref="C221:C222"/>
    <mergeCell ref="C223:C224"/>
    <mergeCell ref="C225:C226"/>
    <mergeCell ref="C227:C228"/>
    <mergeCell ref="C229:C230"/>
    <mergeCell ref="C231:C232"/>
    <mergeCell ref="C233:C234"/>
    <mergeCell ref="C236:C237"/>
    <mergeCell ref="C249:C250"/>
    <mergeCell ref="C264:C265"/>
    <mergeCell ref="C288:C289"/>
    <mergeCell ref="C292:C293"/>
    <mergeCell ref="C294:C298"/>
    <mergeCell ref="C299:C300"/>
    <mergeCell ref="C302:C307"/>
    <mergeCell ref="C309:C310"/>
    <mergeCell ref="C311:C312"/>
    <mergeCell ref="C318:C319"/>
    <mergeCell ref="C322:C325"/>
    <mergeCell ref="C326:C327"/>
    <mergeCell ref="C328:C330"/>
    <mergeCell ref="C334:C335"/>
    <mergeCell ref="C336:C337"/>
    <mergeCell ref="C340:C341"/>
    <mergeCell ref="C342:C343"/>
    <mergeCell ref="C344:C345"/>
    <mergeCell ref="C350:C351"/>
    <mergeCell ref="C358:C360"/>
    <mergeCell ref="C362:C363"/>
    <mergeCell ref="C366:C367"/>
    <mergeCell ref="C376:C378"/>
    <mergeCell ref="C417:C418"/>
    <mergeCell ref="C421:C422"/>
    <mergeCell ref="C423:C424"/>
    <mergeCell ref="C477:C478"/>
    <mergeCell ref="C479:C480"/>
    <mergeCell ref="C481:C482"/>
    <mergeCell ref="C494:C495"/>
    <mergeCell ref="C501:C502"/>
    <mergeCell ref="C507:C508"/>
    <mergeCell ref="C509:C510"/>
    <mergeCell ref="C518:C519"/>
    <mergeCell ref="C524:C525"/>
    <mergeCell ref="C531:C532"/>
    <mergeCell ref="C541:C542"/>
    <mergeCell ref="C551:C552"/>
    <mergeCell ref="C556:C557"/>
    <mergeCell ref="D3:D4"/>
    <mergeCell ref="D7:D11"/>
    <mergeCell ref="D19:D22"/>
    <mergeCell ref="D92:D93"/>
    <mergeCell ref="D94:D95"/>
    <mergeCell ref="D96:D97"/>
    <mergeCell ref="D98:D99"/>
    <mergeCell ref="D100:D101"/>
    <mergeCell ref="D102:D103"/>
    <mergeCell ref="D104:D105"/>
    <mergeCell ref="D107:D108"/>
    <mergeCell ref="D109:D110"/>
    <mergeCell ref="D111:D112"/>
    <mergeCell ref="D113:D114"/>
    <mergeCell ref="D115:D116"/>
    <mergeCell ref="D117:D118"/>
    <mergeCell ref="D119:D120"/>
    <mergeCell ref="D121:D122"/>
    <mergeCell ref="D123:D124"/>
    <mergeCell ref="D125:D126"/>
    <mergeCell ref="D128:D129"/>
    <mergeCell ref="D130:D131"/>
    <mergeCell ref="D132:D133"/>
    <mergeCell ref="D134:D135"/>
    <mergeCell ref="D136:D137"/>
    <mergeCell ref="D138:D139"/>
    <mergeCell ref="D140:D141"/>
    <mergeCell ref="D142:D143"/>
    <mergeCell ref="D144:D145"/>
    <mergeCell ref="D146:D147"/>
    <mergeCell ref="D148:D149"/>
    <mergeCell ref="D151:D152"/>
    <mergeCell ref="D173:D174"/>
    <mergeCell ref="D175:D176"/>
    <mergeCell ref="D177:D178"/>
    <mergeCell ref="D179:D180"/>
    <mergeCell ref="D181:D182"/>
    <mergeCell ref="D183:D184"/>
    <mergeCell ref="D185:D186"/>
    <mergeCell ref="D187:D188"/>
    <mergeCell ref="D189:D190"/>
    <mergeCell ref="D191:D192"/>
    <mergeCell ref="D193:D194"/>
    <mergeCell ref="D195:D196"/>
    <mergeCell ref="D197:D198"/>
    <mergeCell ref="D199:D200"/>
    <mergeCell ref="D201:D202"/>
    <mergeCell ref="D203:D204"/>
    <mergeCell ref="D205:D206"/>
    <mergeCell ref="D207:D208"/>
    <mergeCell ref="D209:D210"/>
    <mergeCell ref="D211:D212"/>
    <mergeCell ref="D213:D214"/>
    <mergeCell ref="D215:D216"/>
    <mergeCell ref="D217:D218"/>
    <mergeCell ref="D219:D220"/>
    <mergeCell ref="D221:D222"/>
    <mergeCell ref="D223:D224"/>
    <mergeCell ref="D225:D226"/>
    <mergeCell ref="D227:D228"/>
    <mergeCell ref="D229:D230"/>
    <mergeCell ref="D231:D232"/>
    <mergeCell ref="D233:D234"/>
    <mergeCell ref="D236:D237"/>
    <mergeCell ref="D249:D250"/>
    <mergeCell ref="D264:D265"/>
    <mergeCell ref="D288:D289"/>
    <mergeCell ref="D292:D293"/>
    <mergeCell ref="D294:D298"/>
    <mergeCell ref="D299:D300"/>
    <mergeCell ref="D302:D307"/>
    <mergeCell ref="D309:D310"/>
    <mergeCell ref="D311:D312"/>
    <mergeCell ref="D318:D319"/>
    <mergeCell ref="D322:D325"/>
    <mergeCell ref="D326:D327"/>
    <mergeCell ref="D328:D330"/>
    <mergeCell ref="D334:D335"/>
    <mergeCell ref="D336:D337"/>
    <mergeCell ref="D340:D341"/>
    <mergeCell ref="D342:D343"/>
    <mergeCell ref="D344:D345"/>
    <mergeCell ref="D350:D351"/>
    <mergeCell ref="D358:D360"/>
    <mergeCell ref="D362:D363"/>
    <mergeCell ref="D366:D367"/>
    <mergeCell ref="D376:D378"/>
    <mergeCell ref="D417:D418"/>
    <mergeCell ref="D421:D422"/>
    <mergeCell ref="D423:D424"/>
    <mergeCell ref="D477:D478"/>
    <mergeCell ref="D479:D480"/>
    <mergeCell ref="D481:D482"/>
    <mergeCell ref="D494:D495"/>
    <mergeCell ref="D501:D502"/>
    <mergeCell ref="D507:D508"/>
    <mergeCell ref="D509:D510"/>
    <mergeCell ref="D518:D519"/>
    <mergeCell ref="D524:D525"/>
    <mergeCell ref="D531:D532"/>
    <mergeCell ref="D541:D542"/>
    <mergeCell ref="D551:D552"/>
    <mergeCell ref="D556:D557"/>
    <mergeCell ref="E3:E4"/>
    <mergeCell ref="E7:E11"/>
    <mergeCell ref="E19:E22"/>
    <mergeCell ref="E92:E93"/>
    <mergeCell ref="E94:E95"/>
    <mergeCell ref="E96:E97"/>
    <mergeCell ref="E98:E99"/>
    <mergeCell ref="E100:E101"/>
    <mergeCell ref="E102:E103"/>
    <mergeCell ref="E104:E105"/>
    <mergeCell ref="E107:E108"/>
    <mergeCell ref="E109:E110"/>
    <mergeCell ref="E111:E112"/>
    <mergeCell ref="E113:E114"/>
    <mergeCell ref="E115:E116"/>
    <mergeCell ref="E117:E118"/>
    <mergeCell ref="E119:E120"/>
    <mergeCell ref="E121:E122"/>
    <mergeCell ref="E123:E124"/>
    <mergeCell ref="E125:E126"/>
    <mergeCell ref="E128:E129"/>
    <mergeCell ref="E130:E131"/>
    <mergeCell ref="E132:E133"/>
    <mergeCell ref="E134:E135"/>
    <mergeCell ref="E136:E137"/>
    <mergeCell ref="E138:E139"/>
    <mergeCell ref="E140:E141"/>
    <mergeCell ref="E142:E143"/>
    <mergeCell ref="E144:E145"/>
    <mergeCell ref="E146:E147"/>
    <mergeCell ref="E148:E149"/>
    <mergeCell ref="E151:E152"/>
    <mergeCell ref="E173:E174"/>
    <mergeCell ref="E175:E176"/>
    <mergeCell ref="E177:E178"/>
    <mergeCell ref="E179:E180"/>
    <mergeCell ref="E181:E182"/>
    <mergeCell ref="E183:E184"/>
    <mergeCell ref="E185:E186"/>
    <mergeCell ref="E187:E188"/>
    <mergeCell ref="E189:E190"/>
    <mergeCell ref="E191:E192"/>
    <mergeCell ref="E193:E194"/>
    <mergeCell ref="E195:E196"/>
    <mergeCell ref="E197:E198"/>
    <mergeCell ref="E199:E200"/>
    <mergeCell ref="E201:E202"/>
    <mergeCell ref="E203:E204"/>
    <mergeCell ref="E205:E206"/>
    <mergeCell ref="E207:E208"/>
    <mergeCell ref="E209:E210"/>
    <mergeCell ref="E211:E212"/>
    <mergeCell ref="E213:E214"/>
    <mergeCell ref="E215:E216"/>
    <mergeCell ref="E217:E218"/>
    <mergeCell ref="E219:E220"/>
    <mergeCell ref="E221:E222"/>
    <mergeCell ref="E223:E224"/>
    <mergeCell ref="E225:E226"/>
    <mergeCell ref="E227:E228"/>
    <mergeCell ref="E229:E230"/>
    <mergeCell ref="E231:E232"/>
    <mergeCell ref="E233:E234"/>
    <mergeCell ref="E236:E237"/>
    <mergeCell ref="E249:E250"/>
    <mergeCell ref="E264:E265"/>
    <mergeCell ref="E288:E289"/>
    <mergeCell ref="E292:E293"/>
    <mergeCell ref="E294:E298"/>
    <mergeCell ref="E299:E300"/>
    <mergeCell ref="E302:E307"/>
    <mergeCell ref="E309:E310"/>
    <mergeCell ref="E311:E312"/>
    <mergeCell ref="E318:E319"/>
    <mergeCell ref="E322:E325"/>
    <mergeCell ref="E326:E327"/>
    <mergeCell ref="E328:E330"/>
    <mergeCell ref="E334:E335"/>
    <mergeCell ref="E336:E337"/>
    <mergeCell ref="E340:E341"/>
    <mergeCell ref="E342:E343"/>
    <mergeCell ref="E344:E345"/>
    <mergeCell ref="E350:E351"/>
    <mergeCell ref="E358:E360"/>
    <mergeCell ref="E362:E363"/>
    <mergeCell ref="E366:E367"/>
    <mergeCell ref="E376:E378"/>
    <mergeCell ref="E417:E418"/>
    <mergeCell ref="E421:E422"/>
    <mergeCell ref="E423:E424"/>
    <mergeCell ref="E477:E478"/>
    <mergeCell ref="E479:E480"/>
    <mergeCell ref="E481:E482"/>
    <mergeCell ref="E494:E495"/>
    <mergeCell ref="E501:E502"/>
    <mergeCell ref="E507:E508"/>
    <mergeCell ref="E509:E510"/>
    <mergeCell ref="E518:E519"/>
    <mergeCell ref="E524:E525"/>
    <mergeCell ref="E531:E532"/>
    <mergeCell ref="E541:E542"/>
    <mergeCell ref="E551:E552"/>
    <mergeCell ref="E556:E557"/>
    <mergeCell ref="F3:F4"/>
    <mergeCell ref="F7:F11"/>
    <mergeCell ref="F19:F22"/>
    <mergeCell ref="F92:F93"/>
    <mergeCell ref="F94:F95"/>
    <mergeCell ref="F96:F97"/>
    <mergeCell ref="F98:F99"/>
    <mergeCell ref="F100:F101"/>
    <mergeCell ref="F102:F103"/>
    <mergeCell ref="F104:F105"/>
    <mergeCell ref="F107:F108"/>
    <mergeCell ref="F109:F110"/>
    <mergeCell ref="F111:F112"/>
    <mergeCell ref="F113:F114"/>
    <mergeCell ref="F115:F116"/>
    <mergeCell ref="F117:F118"/>
    <mergeCell ref="F119:F120"/>
    <mergeCell ref="F121:F122"/>
    <mergeCell ref="F123:F124"/>
    <mergeCell ref="F125:F126"/>
    <mergeCell ref="F128:F129"/>
    <mergeCell ref="F130:F131"/>
    <mergeCell ref="F132:F133"/>
    <mergeCell ref="F134:F135"/>
    <mergeCell ref="F136:F137"/>
    <mergeCell ref="F138:F139"/>
    <mergeCell ref="F140:F141"/>
    <mergeCell ref="F142:F143"/>
    <mergeCell ref="F144:F145"/>
    <mergeCell ref="F146:F147"/>
    <mergeCell ref="F148:F149"/>
    <mergeCell ref="F151:F152"/>
    <mergeCell ref="F173:F174"/>
    <mergeCell ref="F175:F176"/>
    <mergeCell ref="F177:F178"/>
    <mergeCell ref="F179:F180"/>
    <mergeCell ref="F181:F182"/>
    <mergeCell ref="F183:F184"/>
    <mergeCell ref="F185:F186"/>
    <mergeCell ref="F187:F188"/>
    <mergeCell ref="F189:F190"/>
    <mergeCell ref="F191:F192"/>
    <mergeCell ref="F193:F194"/>
    <mergeCell ref="F195:F196"/>
    <mergeCell ref="F197:F198"/>
    <mergeCell ref="F199:F200"/>
    <mergeCell ref="F201:F202"/>
    <mergeCell ref="F203:F204"/>
    <mergeCell ref="F205:F206"/>
    <mergeCell ref="F207:F208"/>
    <mergeCell ref="F209:F210"/>
    <mergeCell ref="F211:F212"/>
    <mergeCell ref="F213:F214"/>
    <mergeCell ref="F215:F216"/>
    <mergeCell ref="F217:F218"/>
    <mergeCell ref="F219:F220"/>
    <mergeCell ref="F221:F222"/>
    <mergeCell ref="F223:F224"/>
    <mergeCell ref="F225:F226"/>
    <mergeCell ref="F227:F228"/>
    <mergeCell ref="F229:F230"/>
    <mergeCell ref="F231:F232"/>
    <mergeCell ref="F233:F234"/>
    <mergeCell ref="F236:F237"/>
    <mergeCell ref="F249:F250"/>
    <mergeCell ref="F264:F265"/>
    <mergeCell ref="F288:F289"/>
    <mergeCell ref="F292:F293"/>
    <mergeCell ref="F294:F298"/>
    <mergeCell ref="F299:F300"/>
    <mergeCell ref="F302:F307"/>
    <mergeCell ref="F309:F310"/>
    <mergeCell ref="F311:F312"/>
    <mergeCell ref="F318:F319"/>
    <mergeCell ref="F322:F325"/>
    <mergeCell ref="F326:F327"/>
    <mergeCell ref="F328:F330"/>
    <mergeCell ref="F334:F335"/>
    <mergeCell ref="F336:F337"/>
    <mergeCell ref="F340:F341"/>
    <mergeCell ref="F342:F343"/>
    <mergeCell ref="F344:F345"/>
    <mergeCell ref="F350:F351"/>
    <mergeCell ref="F358:F360"/>
    <mergeCell ref="F362:F363"/>
    <mergeCell ref="F366:F367"/>
    <mergeCell ref="F376:F378"/>
    <mergeCell ref="F417:F418"/>
    <mergeCell ref="F421:F422"/>
    <mergeCell ref="F423:F424"/>
    <mergeCell ref="F477:F478"/>
    <mergeCell ref="F479:F480"/>
    <mergeCell ref="F481:F482"/>
    <mergeCell ref="F494:F495"/>
    <mergeCell ref="F501:F502"/>
    <mergeCell ref="F507:F508"/>
    <mergeCell ref="F509:F510"/>
    <mergeCell ref="F518:F519"/>
    <mergeCell ref="F524:F525"/>
    <mergeCell ref="F531:F532"/>
    <mergeCell ref="F541:F542"/>
    <mergeCell ref="F551:F552"/>
    <mergeCell ref="F556:F557"/>
    <mergeCell ref="G7:G11"/>
    <mergeCell ref="G19:G22"/>
    <mergeCell ref="G92:G93"/>
    <mergeCell ref="G94:G95"/>
    <mergeCell ref="G96:G97"/>
    <mergeCell ref="G98:G99"/>
    <mergeCell ref="G100:G101"/>
    <mergeCell ref="G102:G103"/>
    <mergeCell ref="G104:G105"/>
    <mergeCell ref="G107:G108"/>
    <mergeCell ref="G109:G110"/>
    <mergeCell ref="G111:G112"/>
    <mergeCell ref="G113:G114"/>
    <mergeCell ref="G115:G116"/>
    <mergeCell ref="G117:G118"/>
    <mergeCell ref="G119:G120"/>
    <mergeCell ref="G121:G122"/>
    <mergeCell ref="G123:G124"/>
    <mergeCell ref="G125:G126"/>
    <mergeCell ref="G128:G129"/>
    <mergeCell ref="G130:G131"/>
    <mergeCell ref="G132:G133"/>
    <mergeCell ref="G134:G135"/>
    <mergeCell ref="G136:G137"/>
    <mergeCell ref="G138:G139"/>
    <mergeCell ref="G140:G141"/>
    <mergeCell ref="G142:G143"/>
    <mergeCell ref="G144:G145"/>
    <mergeCell ref="G146:G147"/>
    <mergeCell ref="G148:G149"/>
    <mergeCell ref="G151:G152"/>
    <mergeCell ref="G173:G174"/>
    <mergeCell ref="G175:G176"/>
    <mergeCell ref="G177:G178"/>
    <mergeCell ref="G179:G180"/>
    <mergeCell ref="G181:G182"/>
    <mergeCell ref="G183:G184"/>
    <mergeCell ref="G185:G186"/>
    <mergeCell ref="G187:G188"/>
    <mergeCell ref="G189:G190"/>
    <mergeCell ref="G191:G192"/>
    <mergeCell ref="G193:G194"/>
    <mergeCell ref="G195:G196"/>
    <mergeCell ref="G197:G198"/>
    <mergeCell ref="G199:G200"/>
    <mergeCell ref="G201:G202"/>
    <mergeCell ref="G203:G204"/>
    <mergeCell ref="G205:G206"/>
    <mergeCell ref="G207:G208"/>
    <mergeCell ref="G209:G210"/>
    <mergeCell ref="G211:G212"/>
    <mergeCell ref="G213:G214"/>
    <mergeCell ref="G215:G216"/>
    <mergeCell ref="G217:G218"/>
    <mergeCell ref="G219:G220"/>
    <mergeCell ref="G221:G222"/>
    <mergeCell ref="G223:G224"/>
    <mergeCell ref="G225:G226"/>
    <mergeCell ref="G227:G228"/>
    <mergeCell ref="G229:G230"/>
    <mergeCell ref="G231:G232"/>
    <mergeCell ref="G233:G234"/>
    <mergeCell ref="G236:G237"/>
    <mergeCell ref="G249:G250"/>
    <mergeCell ref="G264:G265"/>
    <mergeCell ref="G288:G289"/>
    <mergeCell ref="G292:G293"/>
    <mergeCell ref="G294:G298"/>
    <mergeCell ref="G299:G300"/>
    <mergeCell ref="G302:G307"/>
    <mergeCell ref="G309:G310"/>
    <mergeCell ref="G311:G312"/>
    <mergeCell ref="G318:G319"/>
    <mergeCell ref="G322:G325"/>
    <mergeCell ref="G326:G327"/>
    <mergeCell ref="G328:G330"/>
    <mergeCell ref="G334:G335"/>
    <mergeCell ref="G336:G337"/>
    <mergeCell ref="G340:G341"/>
    <mergeCell ref="G342:G343"/>
    <mergeCell ref="G344:G345"/>
    <mergeCell ref="G350:G351"/>
    <mergeCell ref="G358:G360"/>
    <mergeCell ref="G362:G363"/>
    <mergeCell ref="G366:G367"/>
    <mergeCell ref="G376:G378"/>
    <mergeCell ref="G417:G418"/>
    <mergeCell ref="G421:G422"/>
    <mergeCell ref="G423:G424"/>
    <mergeCell ref="G477:G478"/>
    <mergeCell ref="G479:G480"/>
    <mergeCell ref="G481:G482"/>
    <mergeCell ref="G494:G495"/>
    <mergeCell ref="G501:G502"/>
    <mergeCell ref="G507:G508"/>
    <mergeCell ref="G509:G510"/>
    <mergeCell ref="G518:G519"/>
    <mergeCell ref="G524:G525"/>
    <mergeCell ref="G531:G532"/>
    <mergeCell ref="G541:G542"/>
    <mergeCell ref="G551:G552"/>
    <mergeCell ref="G556:G557"/>
    <mergeCell ref="H7:H11"/>
    <mergeCell ref="H19:H22"/>
    <mergeCell ref="H92:H93"/>
    <mergeCell ref="H94:H95"/>
    <mergeCell ref="H96:H97"/>
    <mergeCell ref="H98:H99"/>
    <mergeCell ref="H100:H101"/>
    <mergeCell ref="H102:H103"/>
    <mergeCell ref="H104:H105"/>
    <mergeCell ref="H107:H108"/>
    <mergeCell ref="H109:H110"/>
    <mergeCell ref="H111:H112"/>
    <mergeCell ref="H113:H114"/>
    <mergeCell ref="H115:H116"/>
    <mergeCell ref="H117:H118"/>
    <mergeCell ref="H119:H120"/>
    <mergeCell ref="H121:H122"/>
    <mergeCell ref="H123:H124"/>
    <mergeCell ref="H125:H126"/>
    <mergeCell ref="H128:H129"/>
    <mergeCell ref="H130:H131"/>
    <mergeCell ref="H132:H133"/>
    <mergeCell ref="H134:H135"/>
    <mergeCell ref="H136:H137"/>
    <mergeCell ref="H138:H139"/>
    <mergeCell ref="H140:H141"/>
    <mergeCell ref="H142:H143"/>
    <mergeCell ref="H144:H145"/>
    <mergeCell ref="H146:H147"/>
    <mergeCell ref="H148:H149"/>
    <mergeCell ref="H151:H152"/>
    <mergeCell ref="H173:H174"/>
    <mergeCell ref="H175:H176"/>
    <mergeCell ref="H177:H178"/>
    <mergeCell ref="H179:H180"/>
    <mergeCell ref="H181:H182"/>
    <mergeCell ref="H183:H184"/>
    <mergeCell ref="H185:H186"/>
    <mergeCell ref="H187:H188"/>
    <mergeCell ref="H189:H190"/>
    <mergeCell ref="H191:H192"/>
    <mergeCell ref="H193:H194"/>
    <mergeCell ref="H195:H196"/>
    <mergeCell ref="H197:H198"/>
    <mergeCell ref="H199:H200"/>
    <mergeCell ref="H201:H202"/>
    <mergeCell ref="H203:H204"/>
    <mergeCell ref="H205:H206"/>
    <mergeCell ref="H207:H208"/>
    <mergeCell ref="H209:H210"/>
    <mergeCell ref="H211:H212"/>
    <mergeCell ref="H213:H214"/>
    <mergeCell ref="H215:H216"/>
    <mergeCell ref="H217:H218"/>
    <mergeCell ref="H219:H220"/>
    <mergeCell ref="H221:H222"/>
    <mergeCell ref="H223:H224"/>
    <mergeCell ref="H225:H226"/>
    <mergeCell ref="H227:H228"/>
    <mergeCell ref="H229:H230"/>
    <mergeCell ref="H231:H232"/>
    <mergeCell ref="H233:H234"/>
    <mergeCell ref="H236:H237"/>
    <mergeCell ref="H249:H250"/>
    <mergeCell ref="H264:H265"/>
    <mergeCell ref="H288:H289"/>
    <mergeCell ref="H292:H293"/>
    <mergeCell ref="H294:H298"/>
    <mergeCell ref="H299:H300"/>
    <mergeCell ref="H302:H307"/>
    <mergeCell ref="H309:H310"/>
    <mergeCell ref="H311:H312"/>
    <mergeCell ref="H318:H319"/>
    <mergeCell ref="H322:H325"/>
    <mergeCell ref="H326:H327"/>
    <mergeCell ref="H328:H330"/>
    <mergeCell ref="H334:H335"/>
    <mergeCell ref="H336:H337"/>
    <mergeCell ref="H340:H341"/>
    <mergeCell ref="H342:H343"/>
    <mergeCell ref="H344:H345"/>
    <mergeCell ref="H350:H351"/>
    <mergeCell ref="H358:H360"/>
    <mergeCell ref="H362:H363"/>
    <mergeCell ref="H366:H367"/>
    <mergeCell ref="H376:H378"/>
    <mergeCell ref="H417:H418"/>
    <mergeCell ref="H421:H422"/>
    <mergeCell ref="H423:H424"/>
    <mergeCell ref="H477:H478"/>
    <mergeCell ref="H479:H480"/>
    <mergeCell ref="H481:H482"/>
    <mergeCell ref="H494:H495"/>
    <mergeCell ref="H501:H502"/>
    <mergeCell ref="H507:H508"/>
    <mergeCell ref="H509:H510"/>
    <mergeCell ref="H518:H519"/>
    <mergeCell ref="H524:H525"/>
    <mergeCell ref="H531:H532"/>
    <mergeCell ref="H541:H542"/>
    <mergeCell ref="H551:H552"/>
    <mergeCell ref="H556:H557"/>
    <mergeCell ref="I3:I4"/>
    <mergeCell ref="I7:I11"/>
    <mergeCell ref="I19:I22"/>
    <mergeCell ref="I92:I93"/>
    <mergeCell ref="I94:I95"/>
    <mergeCell ref="I96:I97"/>
    <mergeCell ref="I98:I99"/>
    <mergeCell ref="I100:I101"/>
    <mergeCell ref="I102:I103"/>
    <mergeCell ref="I104:I105"/>
    <mergeCell ref="I107:I108"/>
    <mergeCell ref="I109:I110"/>
    <mergeCell ref="I111:I112"/>
    <mergeCell ref="I113:I114"/>
    <mergeCell ref="I115:I116"/>
    <mergeCell ref="I117:I118"/>
    <mergeCell ref="I119:I120"/>
    <mergeCell ref="I121:I122"/>
    <mergeCell ref="I123:I124"/>
    <mergeCell ref="I125:I126"/>
    <mergeCell ref="I128:I129"/>
    <mergeCell ref="I130:I131"/>
    <mergeCell ref="I132:I133"/>
    <mergeCell ref="I134:I135"/>
    <mergeCell ref="I136:I137"/>
    <mergeCell ref="I138:I139"/>
    <mergeCell ref="I140:I141"/>
    <mergeCell ref="I142:I143"/>
    <mergeCell ref="I144:I145"/>
    <mergeCell ref="I146:I147"/>
    <mergeCell ref="I148:I149"/>
    <mergeCell ref="I151:I152"/>
    <mergeCell ref="I173:I174"/>
    <mergeCell ref="I175:I176"/>
    <mergeCell ref="I177:I178"/>
    <mergeCell ref="I179:I180"/>
    <mergeCell ref="I181:I182"/>
    <mergeCell ref="I183:I184"/>
    <mergeCell ref="I185:I186"/>
    <mergeCell ref="I187:I188"/>
    <mergeCell ref="I189:I190"/>
    <mergeCell ref="I191:I192"/>
    <mergeCell ref="I193:I194"/>
    <mergeCell ref="I195:I196"/>
    <mergeCell ref="I197:I198"/>
    <mergeCell ref="I199:I200"/>
    <mergeCell ref="I201:I202"/>
    <mergeCell ref="I203:I204"/>
    <mergeCell ref="I205:I206"/>
    <mergeCell ref="I207:I208"/>
    <mergeCell ref="I209:I210"/>
    <mergeCell ref="I211:I212"/>
    <mergeCell ref="I213:I214"/>
    <mergeCell ref="I215:I216"/>
    <mergeCell ref="I217:I218"/>
    <mergeCell ref="I219:I220"/>
    <mergeCell ref="I221:I222"/>
    <mergeCell ref="I223:I224"/>
    <mergeCell ref="I225:I226"/>
    <mergeCell ref="I227:I228"/>
    <mergeCell ref="I229:I230"/>
    <mergeCell ref="I231:I232"/>
    <mergeCell ref="I233:I234"/>
    <mergeCell ref="I236:I237"/>
    <mergeCell ref="I249:I250"/>
    <mergeCell ref="I264:I265"/>
    <mergeCell ref="I288:I289"/>
    <mergeCell ref="I292:I293"/>
    <mergeCell ref="I294:I298"/>
    <mergeCell ref="I299:I300"/>
    <mergeCell ref="I302:I307"/>
    <mergeCell ref="I309:I310"/>
    <mergeCell ref="I311:I312"/>
    <mergeCell ref="I318:I319"/>
    <mergeCell ref="I322:I325"/>
    <mergeCell ref="I326:I327"/>
    <mergeCell ref="I328:I330"/>
    <mergeCell ref="I334:I335"/>
    <mergeCell ref="I336:I337"/>
    <mergeCell ref="I340:I341"/>
    <mergeCell ref="I342:I343"/>
    <mergeCell ref="I344:I345"/>
    <mergeCell ref="I350:I351"/>
    <mergeCell ref="I358:I360"/>
    <mergeCell ref="I362:I363"/>
    <mergeCell ref="I366:I367"/>
    <mergeCell ref="I376:I378"/>
    <mergeCell ref="I417:I418"/>
    <mergeCell ref="I421:I422"/>
    <mergeCell ref="I423:I424"/>
    <mergeCell ref="I477:I478"/>
    <mergeCell ref="I479:I480"/>
    <mergeCell ref="I481:I482"/>
    <mergeCell ref="I494:I495"/>
    <mergeCell ref="I501:I502"/>
    <mergeCell ref="I507:I508"/>
    <mergeCell ref="I509:I510"/>
    <mergeCell ref="I518:I519"/>
    <mergeCell ref="I524:I525"/>
    <mergeCell ref="I531:I532"/>
    <mergeCell ref="I541:I542"/>
    <mergeCell ref="I551:I552"/>
    <mergeCell ref="I556:I557"/>
    <mergeCell ref="J3:J4"/>
    <mergeCell ref="J7:J11"/>
    <mergeCell ref="J19:J22"/>
    <mergeCell ref="J92:J93"/>
    <mergeCell ref="J94:J95"/>
    <mergeCell ref="J96:J97"/>
    <mergeCell ref="J98:J99"/>
    <mergeCell ref="J100:J101"/>
    <mergeCell ref="J102:J103"/>
    <mergeCell ref="J104:J105"/>
    <mergeCell ref="J107:J108"/>
    <mergeCell ref="J109:J110"/>
    <mergeCell ref="J111:J112"/>
    <mergeCell ref="J113:J114"/>
    <mergeCell ref="J115:J116"/>
    <mergeCell ref="J117:J118"/>
    <mergeCell ref="J119:J120"/>
    <mergeCell ref="J121:J122"/>
    <mergeCell ref="J123:J124"/>
    <mergeCell ref="J125:J126"/>
    <mergeCell ref="J128:J129"/>
    <mergeCell ref="J130:J131"/>
    <mergeCell ref="J132:J133"/>
    <mergeCell ref="J134:J135"/>
    <mergeCell ref="J136:J137"/>
    <mergeCell ref="J138:J139"/>
    <mergeCell ref="J140:J141"/>
    <mergeCell ref="J142:J143"/>
    <mergeCell ref="J144:J145"/>
    <mergeCell ref="J146:J147"/>
    <mergeCell ref="J148:J149"/>
    <mergeCell ref="J151:J152"/>
    <mergeCell ref="J173:J174"/>
    <mergeCell ref="J175:J176"/>
    <mergeCell ref="J177:J178"/>
    <mergeCell ref="J179:J180"/>
    <mergeCell ref="J181:J182"/>
    <mergeCell ref="J183:J184"/>
    <mergeCell ref="J185:J186"/>
    <mergeCell ref="J187:J188"/>
    <mergeCell ref="J189:J190"/>
    <mergeCell ref="J191:J192"/>
    <mergeCell ref="J193:J194"/>
    <mergeCell ref="J195:J196"/>
    <mergeCell ref="J197:J198"/>
    <mergeCell ref="J199:J200"/>
    <mergeCell ref="J201:J202"/>
    <mergeCell ref="J203:J204"/>
    <mergeCell ref="J205:J206"/>
    <mergeCell ref="J207:J208"/>
    <mergeCell ref="J209:J210"/>
    <mergeCell ref="J211:J212"/>
    <mergeCell ref="J213:J214"/>
    <mergeCell ref="J215:J216"/>
    <mergeCell ref="J217:J218"/>
    <mergeCell ref="J219:J220"/>
    <mergeCell ref="J221:J222"/>
    <mergeCell ref="J223:J224"/>
    <mergeCell ref="J225:J226"/>
    <mergeCell ref="J227:J228"/>
    <mergeCell ref="J229:J230"/>
    <mergeCell ref="J231:J232"/>
    <mergeCell ref="J233:J234"/>
    <mergeCell ref="J236:J237"/>
    <mergeCell ref="J249:J250"/>
    <mergeCell ref="J264:J265"/>
    <mergeCell ref="J288:J289"/>
    <mergeCell ref="J292:J293"/>
    <mergeCell ref="J294:J298"/>
    <mergeCell ref="J299:J300"/>
    <mergeCell ref="J302:J307"/>
    <mergeCell ref="J309:J310"/>
    <mergeCell ref="J311:J312"/>
    <mergeCell ref="J318:J319"/>
    <mergeCell ref="J322:J325"/>
    <mergeCell ref="J326:J327"/>
    <mergeCell ref="J328:J330"/>
    <mergeCell ref="J334:J335"/>
    <mergeCell ref="J336:J337"/>
    <mergeCell ref="J340:J341"/>
    <mergeCell ref="J342:J343"/>
    <mergeCell ref="J344:J345"/>
    <mergeCell ref="J350:J351"/>
    <mergeCell ref="J358:J360"/>
    <mergeCell ref="J362:J363"/>
    <mergeCell ref="J366:J367"/>
    <mergeCell ref="J376:J378"/>
    <mergeCell ref="J417:J418"/>
    <mergeCell ref="J421:J422"/>
    <mergeCell ref="J423:J424"/>
    <mergeCell ref="J477:J478"/>
    <mergeCell ref="J479:J480"/>
    <mergeCell ref="J481:J482"/>
    <mergeCell ref="J494:J495"/>
    <mergeCell ref="J501:J502"/>
    <mergeCell ref="J507:J508"/>
    <mergeCell ref="J509:J510"/>
    <mergeCell ref="J518:J519"/>
    <mergeCell ref="J524:J525"/>
    <mergeCell ref="J531:J532"/>
    <mergeCell ref="J541:J542"/>
    <mergeCell ref="J551:J552"/>
    <mergeCell ref="J556:J557"/>
    <mergeCell ref="K7:K11"/>
    <mergeCell ref="K19:K22"/>
    <mergeCell ref="K92:K93"/>
    <mergeCell ref="K94:K95"/>
    <mergeCell ref="K96:K97"/>
    <mergeCell ref="K98:K99"/>
    <mergeCell ref="K100:K101"/>
    <mergeCell ref="K102:K103"/>
    <mergeCell ref="K104:K105"/>
    <mergeCell ref="K107:K108"/>
    <mergeCell ref="K109:K110"/>
    <mergeCell ref="K111:K112"/>
    <mergeCell ref="K113:K114"/>
    <mergeCell ref="K115:K116"/>
    <mergeCell ref="K117:K118"/>
    <mergeCell ref="K119:K120"/>
    <mergeCell ref="K121:K122"/>
    <mergeCell ref="K123:K124"/>
    <mergeCell ref="K125:K126"/>
    <mergeCell ref="K128:K129"/>
    <mergeCell ref="K130:K131"/>
    <mergeCell ref="K132:K133"/>
    <mergeCell ref="K134:K135"/>
    <mergeCell ref="K136:K137"/>
    <mergeCell ref="K138:K139"/>
    <mergeCell ref="K140:K141"/>
    <mergeCell ref="K142:K143"/>
    <mergeCell ref="K144:K145"/>
    <mergeCell ref="K146:K147"/>
    <mergeCell ref="K148:K149"/>
    <mergeCell ref="K151:K152"/>
    <mergeCell ref="K173:K174"/>
    <mergeCell ref="K175:K176"/>
    <mergeCell ref="K177:K178"/>
    <mergeCell ref="K179:K180"/>
    <mergeCell ref="K181:K182"/>
    <mergeCell ref="K183:K184"/>
    <mergeCell ref="K185:K186"/>
    <mergeCell ref="K187:K188"/>
    <mergeCell ref="K189:K190"/>
    <mergeCell ref="K191:K192"/>
    <mergeCell ref="K193:K194"/>
    <mergeCell ref="K195:K196"/>
    <mergeCell ref="K197:K198"/>
    <mergeCell ref="K199:K200"/>
    <mergeCell ref="K201:K202"/>
    <mergeCell ref="K203:K204"/>
    <mergeCell ref="K205:K206"/>
    <mergeCell ref="K207:K208"/>
    <mergeCell ref="K209:K210"/>
    <mergeCell ref="K211:K212"/>
    <mergeCell ref="K213:K214"/>
    <mergeCell ref="K215:K216"/>
    <mergeCell ref="K217:K218"/>
    <mergeCell ref="K219:K220"/>
    <mergeCell ref="K221:K222"/>
    <mergeCell ref="K223:K224"/>
    <mergeCell ref="K225:K226"/>
    <mergeCell ref="K227:K228"/>
    <mergeCell ref="K229:K230"/>
    <mergeCell ref="K231:K232"/>
    <mergeCell ref="K233:K234"/>
    <mergeCell ref="K236:K237"/>
    <mergeCell ref="K249:K250"/>
    <mergeCell ref="K264:K265"/>
    <mergeCell ref="K288:K289"/>
    <mergeCell ref="K292:K293"/>
    <mergeCell ref="K294:K298"/>
    <mergeCell ref="K299:K300"/>
    <mergeCell ref="K302:K307"/>
    <mergeCell ref="K309:K310"/>
    <mergeCell ref="K311:K312"/>
    <mergeCell ref="K318:K319"/>
    <mergeCell ref="K322:K325"/>
    <mergeCell ref="K326:K327"/>
    <mergeCell ref="K328:K330"/>
    <mergeCell ref="K334:K335"/>
    <mergeCell ref="K336:K337"/>
    <mergeCell ref="K340:K341"/>
    <mergeCell ref="K342:K343"/>
    <mergeCell ref="K344:K345"/>
    <mergeCell ref="K350:K351"/>
    <mergeCell ref="K358:K360"/>
    <mergeCell ref="K362:K363"/>
    <mergeCell ref="K366:K367"/>
    <mergeCell ref="K376:K378"/>
    <mergeCell ref="K417:K418"/>
    <mergeCell ref="K421:K422"/>
    <mergeCell ref="K423:K424"/>
    <mergeCell ref="K477:K478"/>
    <mergeCell ref="K479:K480"/>
    <mergeCell ref="K481:K482"/>
    <mergeCell ref="K494:K495"/>
    <mergeCell ref="K501:K502"/>
    <mergeCell ref="K507:K508"/>
    <mergeCell ref="K509:K510"/>
    <mergeCell ref="K518:K519"/>
    <mergeCell ref="K524:K525"/>
    <mergeCell ref="K531:K532"/>
    <mergeCell ref="K541:K542"/>
    <mergeCell ref="K551:K552"/>
    <mergeCell ref="K556:K557"/>
    <mergeCell ref="M2:M4"/>
    <mergeCell ref="N2:N4"/>
    <mergeCell ref="N541:N542"/>
    <mergeCell ref="O3:O4"/>
    <mergeCell ref="P3:P4"/>
    <mergeCell ref="Q7:Q11"/>
    <mergeCell ref="Q19:Q22"/>
    <mergeCell ref="Q151:Q152"/>
    <mergeCell ref="Q175:Q176"/>
    <mergeCell ref="Q177:Q178"/>
    <mergeCell ref="Q179:Q180"/>
    <mergeCell ref="Q181:Q182"/>
    <mergeCell ref="Q183:Q184"/>
    <mergeCell ref="Q185:Q186"/>
    <mergeCell ref="Q187:Q188"/>
    <mergeCell ref="Q189:Q190"/>
    <mergeCell ref="Q191:Q192"/>
    <mergeCell ref="Q193:Q194"/>
    <mergeCell ref="Q195:Q196"/>
    <mergeCell ref="Q199:Q200"/>
    <mergeCell ref="Q201:Q202"/>
    <mergeCell ref="Q203:Q204"/>
    <mergeCell ref="Q205:Q206"/>
    <mergeCell ref="Q207:Q208"/>
    <mergeCell ref="Q209:Q210"/>
    <mergeCell ref="Q211:Q212"/>
    <mergeCell ref="Q213:Q214"/>
    <mergeCell ref="Q215:Q216"/>
    <mergeCell ref="Q217:Q218"/>
    <mergeCell ref="Q219:Q220"/>
    <mergeCell ref="Q221:Q222"/>
    <mergeCell ref="Q223:Q224"/>
    <mergeCell ref="Q225:Q226"/>
    <mergeCell ref="Q227:Q228"/>
    <mergeCell ref="Q229:Q230"/>
    <mergeCell ref="Q231:Q232"/>
    <mergeCell ref="Q233:Q234"/>
    <mergeCell ref="Q288:Q289"/>
    <mergeCell ref="Q292:Q293"/>
    <mergeCell ref="Q294:Q298"/>
    <mergeCell ref="Q299:Q300"/>
    <mergeCell ref="Q302:Q307"/>
    <mergeCell ref="Q309:Q310"/>
    <mergeCell ref="Q311:Q312"/>
    <mergeCell ref="Q318:Q319"/>
    <mergeCell ref="Q322:Q325"/>
    <mergeCell ref="Q326:Q327"/>
    <mergeCell ref="Q328:Q330"/>
    <mergeCell ref="Q336:Q337"/>
    <mergeCell ref="Q340:Q341"/>
    <mergeCell ref="Q342:Q343"/>
    <mergeCell ref="Q344:Q345"/>
    <mergeCell ref="Q350:Q351"/>
    <mergeCell ref="Q358:Q360"/>
    <mergeCell ref="Q362:Q363"/>
    <mergeCell ref="Q376:Q378"/>
    <mergeCell ref="Q417:Q418"/>
    <mergeCell ref="Q421:Q422"/>
    <mergeCell ref="Q423:Q424"/>
    <mergeCell ref="Q477:Q478"/>
    <mergeCell ref="Q479:Q480"/>
    <mergeCell ref="Q481:Q482"/>
    <mergeCell ref="Q494:Q495"/>
    <mergeCell ref="Q507:Q508"/>
    <mergeCell ref="Q509:Q510"/>
    <mergeCell ref="Q531:Q532"/>
    <mergeCell ref="Q541:Q542"/>
    <mergeCell ref="Q551:Q552"/>
    <mergeCell ref="R2:R4"/>
    <mergeCell ref="R7:R11"/>
    <mergeCell ref="R19:R22"/>
    <mergeCell ref="R151:R152"/>
    <mergeCell ref="R175:R176"/>
    <mergeCell ref="R177:R178"/>
    <mergeCell ref="R179:R180"/>
    <mergeCell ref="R181:R182"/>
    <mergeCell ref="R183:R184"/>
    <mergeCell ref="R185:R186"/>
    <mergeCell ref="R187:R188"/>
    <mergeCell ref="R189:R190"/>
    <mergeCell ref="R191:R192"/>
    <mergeCell ref="R193:R194"/>
    <mergeCell ref="R195:R196"/>
    <mergeCell ref="R199:R200"/>
    <mergeCell ref="R201:R202"/>
    <mergeCell ref="R203:R204"/>
    <mergeCell ref="R205:R206"/>
    <mergeCell ref="R207:R208"/>
    <mergeCell ref="R209:R210"/>
    <mergeCell ref="R211:R212"/>
    <mergeCell ref="R213:R214"/>
    <mergeCell ref="R215:R216"/>
    <mergeCell ref="R217:R218"/>
    <mergeCell ref="R219:R220"/>
    <mergeCell ref="R221:R222"/>
    <mergeCell ref="R223:R224"/>
    <mergeCell ref="R225:R226"/>
    <mergeCell ref="R227:R228"/>
    <mergeCell ref="R229:R230"/>
    <mergeCell ref="R231:R232"/>
    <mergeCell ref="R233:R234"/>
    <mergeCell ref="R236:R237"/>
    <mergeCell ref="R288:R289"/>
    <mergeCell ref="R292:R293"/>
    <mergeCell ref="R294:R298"/>
    <mergeCell ref="R299:R300"/>
    <mergeCell ref="R302:R307"/>
    <mergeCell ref="R309:R310"/>
    <mergeCell ref="R311:R312"/>
    <mergeCell ref="R318:R319"/>
    <mergeCell ref="R322:R325"/>
    <mergeCell ref="R326:R327"/>
    <mergeCell ref="R328:R330"/>
    <mergeCell ref="R336:R337"/>
    <mergeCell ref="R340:R341"/>
    <mergeCell ref="R342:R343"/>
    <mergeCell ref="R344:R345"/>
    <mergeCell ref="R350:R351"/>
    <mergeCell ref="R358:R360"/>
    <mergeCell ref="R362:R363"/>
    <mergeCell ref="R417:R418"/>
    <mergeCell ref="R421:R422"/>
    <mergeCell ref="R423:R424"/>
    <mergeCell ref="R477:R478"/>
    <mergeCell ref="R479:R480"/>
    <mergeCell ref="R481:R482"/>
    <mergeCell ref="R494:R495"/>
    <mergeCell ref="R507:R508"/>
    <mergeCell ref="R509:R510"/>
    <mergeCell ref="R518:R519"/>
    <mergeCell ref="R531:R532"/>
    <mergeCell ref="R541:R542"/>
    <mergeCell ref="R551:R552"/>
    <mergeCell ref="S2:S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48571"/>
  <sheetViews>
    <sheetView topLeftCell="B90" workbookViewId="0">
      <selection activeCell="N94" sqref="N94"/>
    </sheetView>
  </sheetViews>
  <sheetFormatPr defaultColWidth="9" defaultRowHeight="13.5"/>
  <cols>
    <col min="1" max="5" width="9" style="45"/>
    <col min="6" max="6" width="13.5" style="45"/>
    <col min="7" max="7" width="14.5" style="45"/>
    <col min="8" max="8" width="13.5" style="45"/>
    <col min="9" max="12" width="9" style="45"/>
    <col min="13" max="13" width="14.5" style="45"/>
    <col min="14" max="15" width="9" style="45"/>
    <col min="16" max="16" width="9.5" style="45"/>
    <col min="17" max="22" width="9" style="45"/>
    <col min="23" max="23" width="10.125" style="45"/>
    <col min="24" max="16358" width="9" style="45"/>
  </cols>
  <sheetData>
    <row r="1" s="45" customFormat="1" ht="42" spans="1:23">
      <c r="A1" s="46">
        <v>11</v>
      </c>
      <c r="B1" s="47" t="s">
        <v>64</v>
      </c>
      <c r="C1" s="48" t="s">
        <v>65</v>
      </c>
      <c r="D1" s="47" t="s">
        <v>28</v>
      </c>
      <c r="E1" s="47" t="s">
        <v>67</v>
      </c>
      <c r="F1" s="49" t="s">
        <v>989</v>
      </c>
      <c r="G1" s="49" t="s">
        <v>990</v>
      </c>
      <c r="H1" s="46"/>
      <c r="I1" s="46"/>
      <c r="J1" s="46"/>
      <c r="K1" s="46"/>
      <c r="L1" s="46"/>
      <c r="M1" s="46">
        <v>2023.03</v>
      </c>
      <c r="N1" s="47" t="s">
        <v>991</v>
      </c>
      <c r="O1" s="51"/>
      <c r="P1" s="73"/>
      <c r="Q1" s="84" t="s">
        <v>992</v>
      </c>
      <c r="R1" s="84"/>
      <c r="S1" s="84"/>
      <c r="T1" s="84"/>
      <c r="U1" s="84"/>
      <c r="V1" s="47" t="s">
        <v>993</v>
      </c>
      <c r="W1" s="84"/>
    </row>
    <row r="2" s="45" customFormat="1" ht="27" spans="1:23">
      <c r="A2" s="46">
        <v>12</v>
      </c>
      <c r="B2" s="43" t="s">
        <v>64</v>
      </c>
      <c r="C2" s="50" t="s">
        <v>71</v>
      </c>
      <c r="D2" s="43" t="s">
        <v>28</v>
      </c>
      <c r="E2" s="43" t="s">
        <v>72</v>
      </c>
      <c r="F2" s="46"/>
      <c r="G2" s="46"/>
      <c r="H2" s="46"/>
      <c r="I2" s="46"/>
      <c r="J2" s="46"/>
      <c r="K2" s="46"/>
      <c r="L2" s="46"/>
      <c r="M2" s="46"/>
      <c r="N2" s="47" t="s">
        <v>994</v>
      </c>
      <c r="O2" s="51"/>
      <c r="P2" s="46"/>
      <c r="Q2" s="84"/>
      <c r="R2" s="84"/>
      <c r="S2" s="84"/>
      <c r="T2" s="84"/>
      <c r="U2" s="84"/>
      <c r="V2" s="46"/>
      <c r="W2" s="84"/>
    </row>
    <row r="3" s="45" customFormat="1" ht="27" spans="1:23">
      <c r="A3" s="46">
        <v>13</v>
      </c>
      <c r="B3" s="43" t="s">
        <v>64</v>
      </c>
      <c r="C3" s="50" t="s">
        <v>74</v>
      </c>
      <c r="D3" s="43" t="s">
        <v>28</v>
      </c>
      <c r="E3" s="43" t="s">
        <v>75</v>
      </c>
      <c r="F3" s="51">
        <v>2023.03</v>
      </c>
      <c r="G3" s="51"/>
      <c r="H3" s="51"/>
      <c r="I3" s="51"/>
      <c r="J3" s="51"/>
      <c r="K3" s="51"/>
      <c r="L3" s="51"/>
      <c r="M3" s="51">
        <v>2023.03</v>
      </c>
      <c r="N3" s="47" t="s">
        <v>995</v>
      </c>
      <c r="O3" s="51"/>
      <c r="P3" s="51"/>
      <c r="Q3" s="85"/>
      <c r="R3" s="85"/>
      <c r="S3" s="85"/>
      <c r="T3" s="85"/>
      <c r="U3" s="85"/>
      <c r="V3" s="51"/>
      <c r="W3" s="84">
        <v>0</v>
      </c>
    </row>
    <row r="4" s="45" customFormat="1" ht="27" spans="1:23">
      <c r="A4" s="46">
        <v>14</v>
      </c>
      <c r="B4" s="43" t="s">
        <v>64</v>
      </c>
      <c r="C4" s="50" t="s">
        <v>77</v>
      </c>
      <c r="D4" s="43" t="s">
        <v>28</v>
      </c>
      <c r="E4" s="43" t="s">
        <v>78</v>
      </c>
      <c r="F4" s="51">
        <v>2023.1</v>
      </c>
      <c r="G4" s="51">
        <v>2023.7</v>
      </c>
      <c r="H4" s="51"/>
      <c r="I4" s="51"/>
      <c r="J4" s="51"/>
      <c r="K4" s="51"/>
      <c r="L4" s="51"/>
      <c r="M4" s="51" t="s">
        <v>996</v>
      </c>
      <c r="N4" s="47" t="s">
        <v>995</v>
      </c>
      <c r="O4" s="51"/>
      <c r="P4" s="51"/>
      <c r="Q4" s="85"/>
      <c r="R4" s="85"/>
      <c r="S4" s="85"/>
      <c r="T4" s="85"/>
      <c r="U4" s="85"/>
      <c r="V4" s="51"/>
      <c r="W4" s="84"/>
    </row>
    <row r="5" s="45" customFormat="1" ht="27" spans="1:23">
      <c r="A5" s="46">
        <v>15</v>
      </c>
      <c r="B5" s="43" t="s">
        <v>64</v>
      </c>
      <c r="C5" s="50" t="s">
        <v>80</v>
      </c>
      <c r="D5" s="43" t="s">
        <v>28</v>
      </c>
      <c r="E5" s="43" t="s">
        <v>81</v>
      </c>
      <c r="F5" s="49">
        <v>2023.2</v>
      </c>
      <c r="G5" s="49" t="s">
        <v>997</v>
      </c>
      <c r="H5" s="46"/>
      <c r="I5" s="46"/>
      <c r="J5" s="46"/>
      <c r="K5" s="46"/>
      <c r="L5" s="46"/>
      <c r="M5" s="68">
        <v>44958</v>
      </c>
      <c r="N5" s="47" t="s">
        <v>998</v>
      </c>
      <c r="O5" s="51" t="s">
        <v>999</v>
      </c>
      <c r="P5" s="68"/>
      <c r="Q5" s="84"/>
      <c r="R5" s="84"/>
      <c r="S5" s="84"/>
      <c r="T5" s="84"/>
      <c r="U5" s="84"/>
      <c r="V5" s="46"/>
      <c r="W5" s="84"/>
    </row>
    <row r="6" s="45" customFormat="1" ht="67.5" spans="1:23">
      <c r="A6" s="46">
        <v>16</v>
      </c>
      <c r="B6" s="43" t="s">
        <v>64</v>
      </c>
      <c r="C6" s="50" t="s">
        <v>83</v>
      </c>
      <c r="D6" s="43" t="s">
        <v>28</v>
      </c>
      <c r="E6" s="43" t="s">
        <v>84</v>
      </c>
      <c r="F6" s="46" t="s">
        <v>1000</v>
      </c>
      <c r="G6" s="46" t="s">
        <v>1001</v>
      </c>
      <c r="H6" s="47" t="s">
        <v>1002</v>
      </c>
      <c r="I6" s="47" t="s">
        <v>1003</v>
      </c>
      <c r="J6" s="47" t="s">
        <v>1004</v>
      </c>
      <c r="K6" s="51"/>
      <c r="L6" s="46"/>
      <c r="M6" s="46" t="s">
        <v>1005</v>
      </c>
      <c r="N6" s="47" t="s">
        <v>1006</v>
      </c>
      <c r="O6" s="51" t="s">
        <v>1007</v>
      </c>
      <c r="P6" s="46" t="s">
        <v>1008</v>
      </c>
      <c r="Q6" s="85" t="s">
        <v>1009</v>
      </c>
      <c r="R6" s="85" t="s">
        <v>1010</v>
      </c>
      <c r="S6" s="85"/>
      <c r="T6" s="85"/>
      <c r="U6" s="85"/>
      <c r="V6" s="51"/>
      <c r="W6" s="84"/>
    </row>
    <row r="7" s="45" customFormat="1" ht="42" spans="1:23">
      <c r="A7" s="46">
        <v>17</v>
      </c>
      <c r="B7" s="43" t="s">
        <v>64</v>
      </c>
      <c r="C7" s="50" t="s">
        <v>86</v>
      </c>
      <c r="D7" s="43" t="s">
        <v>28</v>
      </c>
      <c r="E7" s="43" t="s">
        <v>87</v>
      </c>
      <c r="F7" s="51">
        <v>2023.03</v>
      </c>
      <c r="G7" s="51">
        <v>2023.12</v>
      </c>
      <c r="H7" s="51"/>
      <c r="I7" s="51"/>
      <c r="J7" s="51"/>
      <c r="K7" s="51"/>
      <c r="L7" s="51"/>
      <c r="M7" s="51">
        <v>2023.02</v>
      </c>
      <c r="N7" s="47" t="s">
        <v>1011</v>
      </c>
      <c r="O7" s="51"/>
      <c r="P7" s="51"/>
      <c r="Q7" s="85"/>
      <c r="R7" s="85"/>
      <c r="S7" s="85"/>
      <c r="T7" s="85"/>
      <c r="U7" s="85"/>
      <c r="V7" s="51"/>
      <c r="W7" s="84"/>
    </row>
    <row r="8" s="45" customFormat="1" ht="40.5" spans="1:23">
      <c r="A8" s="46">
        <v>18</v>
      </c>
      <c r="B8" s="43" t="s">
        <v>64</v>
      </c>
      <c r="C8" s="50" t="s">
        <v>89</v>
      </c>
      <c r="D8" s="43" t="s">
        <v>28</v>
      </c>
      <c r="E8" s="43" t="s">
        <v>90</v>
      </c>
      <c r="F8" s="51" t="s">
        <v>1012</v>
      </c>
      <c r="G8" s="51" t="s">
        <v>1013</v>
      </c>
      <c r="H8" s="51"/>
      <c r="I8" s="51"/>
      <c r="J8" s="47" t="s">
        <v>1014</v>
      </c>
      <c r="K8" s="51"/>
      <c r="L8" s="51"/>
      <c r="M8" s="51">
        <v>2023.03</v>
      </c>
      <c r="N8" s="47" t="s">
        <v>1006</v>
      </c>
      <c r="O8" s="47"/>
      <c r="P8" s="51" t="s">
        <v>1015</v>
      </c>
      <c r="Q8" s="85" t="s">
        <v>1016</v>
      </c>
      <c r="R8" s="85"/>
      <c r="S8" s="85"/>
      <c r="T8" s="85"/>
      <c r="U8" s="85"/>
      <c r="V8" s="51"/>
      <c r="W8" s="84"/>
    </row>
    <row r="9" s="45" customFormat="1" ht="111" spans="1:23">
      <c r="A9" s="46">
        <v>19</v>
      </c>
      <c r="B9" s="43" t="s">
        <v>64</v>
      </c>
      <c r="C9" s="50" t="s">
        <v>92</v>
      </c>
      <c r="D9" s="43" t="s">
        <v>28</v>
      </c>
      <c r="E9" s="43" t="s">
        <v>93</v>
      </c>
      <c r="F9" s="46">
        <v>2023.2</v>
      </c>
      <c r="G9" s="46">
        <v>2023.7</v>
      </c>
      <c r="H9" s="51" t="s">
        <v>1004</v>
      </c>
      <c r="I9" s="51" t="s">
        <v>1017</v>
      </c>
      <c r="J9" s="51" t="s">
        <v>1018</v>
      </c>
      <c r="K9" s="51" t="s">
        <v>1003</v>
      </c>
      <c r="L9" s="51" t="s">
        <v>1003</v>
      </c>
      <c r="M9" s="46">
        <v>2023.02</v>
      </c>
      <c r="N9" s="47" t="s">
        <v>1019</v>
      </c>
      <c r="O9" s="51"/>
      <c r="P9" s="68">
        <v>45170</v>
      </c>
      <c r="Q9" s="85" t="s">
        <v>1020</v>
      </c>
      <c r="R9" s="85" t="s">
        <v>1021</v>
      </c>
      <c r="S9" s="85" t="s">
        <v>1003</v>
      </c>
      <c r="T9" s="85" t="s">
        <v>1003</v>
      </c>
      <c r="U9" s="85"/>
      <c r="V9" s="46"/>
      <c r="W9" s="85">
        <v>0</v>
      </c>
    </row>
    <row r="10" s="45" customFormat="1" ht="54" spans="1:23">
      <c r="A10" s="46">
        <v>20</v>
      </c>
      <c r="B10" s="43" t="s">
        <v>64</v>
      </c>
      <c r="C10" s="50" t="s">
        <v>95</v>
      </c>
      <c r="D10" s="43" t="s">
        <v>28</v>
      </c>
      <c r="E10" s="43" t="s">
        <v>96</v>
      </c>
      <c r="F10" s="46">
        <v>2023.4</v>
      </c>
      <c r="G10" s="46">
        <v>2023.12</v>
      </c>
      <c r="H10" s="46" t="s">
        <v>1022</v>
      </c>
      <c r="I10" s="51" t="s">
        <v>1023</v>
      </c>
      <c r="J10" s="46"/>
      <c r="K10" s="46"/>
      <c r="L10" s="46" t="s">
        <v>1024</v>
      </c>
      <c r="M10" s="46" t="s">
        <v>1025</v>
      </c>
      <c r="N10" s="43" t="s">
        <v>994</v>
      </c>
      <c r="O10" s="51" t="s">
        <v>1026</v>
      </c>
      <c r="P10" s="46" t="s">
        <v>1012</v>
      </c>
      <c r="Q10" s="85" t="s">
        <v>1027</v>
      </c>
      <c r="R10" s="85" t="s">
        <v>1021</v>
      </c>
      <c r="S10" s="85"/>
      <c r="T10" s="85"/>
      <c r="U10" s="85"/>
      <c r="V10" s="46"/>
      <c r="W10" s="85"/>
    </row>
    <row r="11" s="45" customFormat="1" ht="82.5" spans="1:23">
      <c r="A11" s="46">
        <v>21</v>
      </c>
      <c r="B11" s="43" t="s">
        <v>64</v>
      </c>
      <c r="C11" s="50" t="s">
        <v>98</v>
      </c>
      <c r="D11" s="43" t="s">
        <v>28</v>
      </c>
      <c r="E11" s="43" t="s">
        <v>99</v>
      </c>
      <c r="F11" s="46">
        <v>2023.3</v>
      </c>
      <c r="G11" s="46">
        <v>2023.9</v>
      </c>
      <c r="H11" s="46"/>
      <c r="I11" s="46"/>
      <c r="J11" s="46"/>
      <c r="K11" s="46"/>
      <c r="L11" s="46"/>
      <c r="M11" s="46">
        <v>2023.03</v>
      </c>
      <c r="N11" s="43" t="s">
        <v>1006</v>
      </c>
      <c r="O11" s="46" t="s">
        <v>999</v>
      </c>
      <c r="P11" s="46">
        <v>2023.9</v>
      </c>
      <c r="Q11" s="85" t="s">
        <v>1028</v>
      </c>
      <c r="R11" s="84"/>
      <c r="S11" s="84"/>
      <c r="T11" s="84"/>
      <c r="U11" s="84"/>
      <c r="V11" s="46"/>
      <c r="W11" s="84" t="s">
        <v>1029</v>
      </c>
    </row>
    <row r="12" s="45" customFormat="1" ht="81" spans="1:23">
      <c r="A12" s="46">
        <v>22</v>
      </c>
      <c r="B12" s="43" t="s">
        <v>64</v>
      </c>
      <c r="C12" s="50" t="s">
        <v>101</v>
      </c>
      <c r="D12" s="43" t="s">
        <v>28</v>
      </c>
      <c r="E12" s="43" t="s">
        <v>102</v>
      </c>
      <c r="F12" s="46">
        <v>2023.3</v>
      </c>
      <c r="G12" s="49" t="s">
        <v>997</v>
      </c>
      <c r="H12" s="51"/>
      <c r="I12" s="51"/>
      <c r="J12" s="51"/>
      <c r="K12" s="51"/>
      <c r="L12" s="51"/>
      <c r="M12" s="51"/>
      <c r="N12" s="47" t="s">
        <v>1030</v>
      </c>
      <c r="O12" s="51"/>
      <c r="P12" s="51"/>
      <c r="Q12" s="85"/>
      <c r="R12" s="85"/>
      <c r="S12" s="85"/>
      <c r="T12" s="85"/>
      <c r="U12" s="85"/>
      <c r="V12" s="51"/>
      <c r="W12" s="84"/>
    </row>
    <row r="13" s="45" customFormat="1" ht="27" spans="1:23">
      <c r="A13" s="46">
        <v>23</v>
      </c>
      <c r="B13" s="43" t="s">
        <v>64</v>
      </c>
      <c r="C13" s="50" t="s">
        <v>104</v>
      </c>
      <c r="D13" s="43" t="s">
        <v>28</v>
      </c>
      <c r="E13" s="43" t="s">
        <v>105</v>
      </c>
      <c r="F13" s="46">
        <v>2023.1</v>
      </c>
      <c r="G13" s="46">
        <v>2023.12</v>
      </c>
      <c r="H13" s="52"/>
      <c r="I13" s="74"/>
      <c r="J13" s="74"/>
      <c r="K13" s="74"/>
      <c r="L13" s="52" t="s">
        <v>1031</v>
      </c>
      <c r="M13" s="46">
        <v>2023.02</v>
      </c>
      <c r="N13" s="74" t="s">
        <v>994</v>
      </c>
      <c r="O13" s="43" t="s">
        <v>999</v>
      </c>
      <c r="P13" s="52"/>
      <c r="Q13" s="52"/>
      <c r="R13" s="52"/>
      <c r="S13" s="52"/>
      <c r="T13" s="52"/>
      <c r="U13" s="52"/>
      <c r="V13" s="52"/>
      <c r="W13" s="84"/>
    </row>
    <row r="14" s="45" customFormat="1" ht="40.5" spans="1:23">
      <c r="A14" s="46">
        <v>24</v>
      </c>
      <c r="B14" s="43" t="s">
        <v>64</v>
      </c>
      <c r="C14" s="50" t="s">
        <v>107</v>
      </c>
      <c r="D14" s="43" t="s">
        <v>28</v>
      </c>
      <c r="E14" s="43" t="s">
        <v>108</v>
      </c>
      <c r="F14" s="46">
        <v>2023.2</v>
      </c>
      <c r="G14" s="46">
        <v>2023.11</v>
      </c>
      <c r="H14" s="52"/>
      <c r="I14" s="52"/>
      <c r="J14" s="52"/>
      <c r="K14" s="52"/>
      <c r="L14" s="52"/>
      <c r="M14" s="46">
        <v>2023.02</v>
      </c>
      <c r="N14" s="75" t="s">
        <v>1032</v>
      </c>
      <c r="O14" s="46"/>
      <c r="P14" s="75" t="s">
        <v>1033</v>
      </c>
      <c r="Q14" s="52"/>
      <c r="R14" s="52"/>
      <c r="S14" s="52"/>
      <c r="T14" s="52"/>
      <c r="U14" s="52"/>
      <c r="V14" s="52"/>
      <c r="W14" s="84"/>
    </row>
    <row r="15" s="45" customFormat="1" ht="81" spans="1:23">
      <c r="A15" s="46">
        <v>25</v>
      </c>
      <c r="B15" s="43" t="s">
        <v>64</v>
      </c>
      <c r="C15" s="50" t="s">
        <v>110</v>
      </c>
      <c r="D15" s="43" t="s">
        <v>28</v>
      </c>
      <c r="E15" s="43" t="s">
        <v>111</v>
      </c>
      <c r="F15" s="46">
        <v>2023.3</v>
      </c>
      <c r="G15" s="46" t="s">
        <v>1034</v>
      </c>
      <c r="H15" s="51"/>
      <c r="I15" s="51"/>
      <c r="J15" s="51"/>
      <c r="K15" s="51"/>
      <c r="L15" s="51"/>
      <c r="M15" s="46">
        <v>2023.3</v>
      </c>
      <c r="N15" s="47" t="s">
        <v>1035</v>
      </c>
      <c r="O15" s="47"/>
      <c r="P15" s="51"/>
      <c r="Q15" s="85"/>
      <c r="R15" s="85"/>
      <c r="S15" s="85"/>
      <c r="T15" s="85"/>
      <c r="U15" s="85"/>
      <c r="V15" s="51"/>
      <c r="W15" s="84"/>
    </row>
    <row r="16" s="45" customFormat="1" ht="81" spans="1:23">
      <c r="A16" s="46">
        <v>26</v>
      </c>
      <c r="B16" s="43" t="s">
        <v>64</v>
      </c>
      <c r="C16" s="50" t="s">
        <v>113</v>
      </c>
      <c r="D16" s="43" t="s">
        <v>28</v>
      </c>
      <c r="E16" s="43" t="s">
        <v>114</v>
      </c>
      <c r="F16" s="46">
        <v>2023.5</v>
      </c>
      <c r="G16" s="49" t="s">
        <v>997</v>
      </c>
      <c r="H16" s="51"/>
      <c r="I16" s="51"/>
      <c r="J16" s="51"/>
      <c r="K16" s="51"/>
      <c r="L16" s="51"/>
      <c r="M16" s="51">
        <v>2023.03</v>
      </c>
      <c r="N16" s="47" t="s">
        <v>1036</v>
      </c>
      <c r="O16" s="47"/>
      <c r="P16" s="51"/>
      <c r="Q16" s="85"/>
      <c r="R16" s="85"/>
      <c r="S16" s="85"/>
      <c r="T16" s="85"/>
      <c r="U16" s="85"/>
      <c r="V16" s="51"/>
      <c r="W16" s="84"/>
    </row>
    <row r="17" s="45" customFormat="1" ht="40.5" spans="1:23">
      <c r="A17" s="46">
        <v>27</v>
      </c>
      <c r="B17" s="43" t="s">
        <v>64</v>
      </c>
      <c r="C17" s="50" t="s">
        <v>116</v>
      </c>
      <c r="D17" s="43" t="s">
        <v>28</v>
      </c>
      <c r="E17" s="43" t="s">
        <v>117</v>
      </c>
      <c r="F17" s="46">
        <v>2023.6</v>
      </c>
      <c r="G17" s="49" t="s">
        <v>997</v>
      </c>
      <c r="H17" s="51"/>
      <c r="I17" s="51"/>
      <c r="J17" s="51"/>
      <c r="K17" s="51"/>
      <c r="L17" s="51"/>
      <c r="M17" s="51"/>
      <c r="N17" s="47" t="s">
        <v>1037</v>
      </c>
      <c r="O17" s="47"/>
      <c r="P17" s="51"/>
      <c r="Q17" s="85"/>
      <c r="R17" s="85"/>
      <c r="S17" s="85"/>
      <c r="T17" s="85"/>
      <c r="U17" s="85"/>
      <c r="V17" s="51" t="s">
        <v>993</v>
      </c>
      <c r="W17" s="85">
        <v>0</v>
      </c>
    </row>
    <row r="18" s="45" customFormat="1" ht="27" spans="1:23">
      <c r="A18" s="46">
        <v>28</v>
      </c>
      <c r="B18" s="43" t="s">
        <v>64</v>
      </c>
      <c r="C18" s="50" t="s">
        <v>119</v>
      </c>
      <c r="D18" s="43" t="s">
        <v>28</v>
      </c>
      <c r="E18" s="43" t="s">
        <v>120</v>
      </c>
      <c r="F18" s="46">
        <v>2022.1</v>
      </c>
      <c r="G18" s="46">
        <v>2023.12</v>
      </c>
      <c r="H18" s="51"/>
      <c r="I18" s="51"/>
      <c r="J18" s="51"/>
      <c r="K18" s="51"/>
      <c r="L18" s="51"/>
      <c r="M18" s="51"/>
      <c r="N18" s="47" t="s">
        <v>1006</v>
      </c>
      <c r="O18" s="47"/>
      <c r="P18" s="51">
        <v>10.1</v>
      </c>
      <c r="Q18" s="85" t="s">
        <v>1038</v>
      </c>
      <c r="R18" s="85"/>
      <c r="S18" s="85"/>
      <c r="T18" s="85"/>
      <c r="U18" s="85"/>
      <c r="V18" s="47"/>
      <c r="W18" s="84"/>
    </row>
    <row r="19" s="45" customFormat="1" ht="40.5" spans="1:23">
      <c r="A19" s="46">
        <v>29</v>
      </c>
      <c r="B19" s="43" t="s">
        <v>64</v>
      </c>
      <c r="C19" s="50" t="s">
        <v>122</v>
      </c>
      <c r="D19" s="43" t="s">
        <v>28</v>
      </c>
      <c r="E19" s="43" t="s">
        <v>123</v>
      </c>
      <c r="F19" s="46">
        <v>2022.1</v>
      </c>
      <c r="G19" s="46">
        <v>2023.12</v>
      </c>
      <c r="H19" s="51"/>
      <c r="I19" s="51"/>
      <c r="J19" s="51" t="s">
        <v>1014</v>
      </c>
      <c r="K19" s="51"/>
      <c r="L19" s="51"/>
      <c r="M19" s="51" t="s">
        <v>1039</v>
      </c>
      <c r="N19" s="47" t="s">
        <v>995</v>
      </c>
      <c r="O19" s="47" t="s">
        <v>1040</v>
      </c>
      <c r="P19" s="51"/>
      <c r="Q19" s="85"/>
      <c r="R19" s="85"/>
      <c r="S19" s="85"/>
      <c r="T19" s="85"/>
      <c r="U19" s="85"/>
      <c r="V19" s="51"/>
      <c r="W19" s="85">
        <v>0</v>
      </c>
    </row>
    <row r="20" s="45" customFormat="1" ht="40.5" spans="1:23">
      <c r="A20" s="46">
        <v>30</v>
      </c>
      <c r="B20" s="43" t="s">
        <v>64</v>
      </c>
      <c r="C20" s="50" t="s">
        <v>125</v>
      </c>
      <c r="D20" s="43" t="s">
        <v>28</v>
      </c>
      <c r="E20" s="43" t="s">
        <v>126</v>
      </c>
      <c r="F20" s="46">
        <v>2022.1</v>
      </c>
      <c r="G20" s="46">
        <v>2023.12</v>
      </c>
      <c r="H20" s="51"/>
      <c r="I20" s="51"/>
      <c r="J20" s="51"/>
      <c r="K20" s="51"/>
      <c r="L20" s="51"/>
      <c r="M20" s="51"/>
      <c r="N20" s="47" t="s">
        <v>1041</v>
      </c>
      <c r="O20" s="51" t="s">
        <v>1042</v>
      </c>
      <c r="P20" s="51"/>
      <c r="Q20" s="85"/>
      <c r="R20" s="85"/>
      <c r="S20" s="85"/>
      <c r="T20" s="85"/>
      <c r="U20" s="85"/>
      <c r="V20" s="51"/>
      <c r="W20" s="84"/>
    </row>
    <row r="21" s="45" customFormat="1" ht="27" spans="1:23">
      <c r="A21" s="46">
        <v>31</v>
      </c>
      <c r="B21" s="43" t="s">
        <v>64</v>
      </c>
      <c r="C21" s="50" t="s">
        <v>128</v>
      </c>
      <c r="D21" s="43" t="s">
        <v>28</v>
      </c>
      <c r="E21" s="43" t="s">
        <v>129</v>
      </c>
      <c r="F21" s="46"/>
      <c r="G21" s="46"/>
      <c r="H21" s="51"/>
      <c r="I21" s="51"/>
      <c r="J21" s="51"/>
      <c r="K21" s="51"/>
      <c r="L21" s="51"/>
      <c r="M21" s="51">
        <v>2023.03</v>
      </c>
      <c r="N21" s="47" t="s">
        <v>1006</v>
      </c>
      <c r="O21" s="47" t="s">
        <v>999</v>
      </c>
      <c r="P21" s="51">
        <v>2023.1</v>
      </c>
      <c r="Q21" s="85" t="s">
        <v>1028</v>
      </c>
      <c r="R21" s="85"/>
      <c r="S21" s="85"/>
      <c r="T21" s="85"/>
      <c r="U21" s="85"/>
      <c r="V21" s="51"/>
      <c r="W21" s="84"/>
    </row>
    <row r="22" s="45" customFormat="1" ht="27" spans="1:23">
      <c r="A22" s="46">
        <v>32</v>
      </c>
      <c r="B22" s="43" t="s">
        <v>64</v>
      </c>
      <c r="C22" s="50" t="s">
        <v>131</v>
      </c>
      <c r="D22" s="43" t="s">
        <v>28</v>
      </c>
      <c r="E22" s="43" t="s">
        <v>132</v>
      </c>
      <c r="F22" s="46"/>
      <c r="G22" s="46" t="s">
        <v>1043</v>
      </c>
      <c r="H22" s="46"/>
      <c r="I22" s="46"/>
      <c r="J22" s="46"/>
      <c r="K22" s="46"/>
      <c r="L22" s="46"/>
      <c r="M22" s="46"/>
      <c r="N22" s="43" t="s">
        <v>994</v>
      </c>
      <c r="O22" s="43" t="s">
        <v>999</v>
      </c>
      <c r="P22" s="46"/>
      <c r="Q22" s="46"/>
      <c r="R22" s="46"/>
      <c r="S22" s="46"/>
      <c r="T22" s="46"/>
      <c r="U22" s="46"/>
      <c r="V22" s="46"/>
      <c r="W22" s="84"/>
    </row>
    <row r="23" s="45" customFormat="1" ht="42" spans="1:23">
      <c r="A23" s="46">
        <v>33</v>
      </c>
      <c r="B23" s="43" t="s">
        <v>64</v>
      </c>
      <c r="C23" s="50" t="s">
        <v>134</v>
      </c>
      <c r="D23" s="43" t="s">
        <v>28</v>
      </c>
      <c r="E23" s="43" t="s">
        <v>135</v>
      </c>
      <c r="F23" s="46" t="s">
        <v>1044</v>
      </c>
      <c r="G23" s="46" t="s">
        <v>1045</v>
      </c>
      <c r="H23" s="51" t="s">
        <v>1046</v>
      </c>
      <c r="I23" s="46"/>
      <c r="J23" s="46"/>
      <c r="K23" s="46"/>
      <c r="L23" s="46"/>
      <c r="M23" s="46" t="s">
        <v>1047</v>
      </c>
      <c r="N23" s="47" t="s">
        <v>1006</v>
      </c>
      <c r="O23" s="47" t="s">
        <v>1048</v>
      </c>
      <c r="P23" s="46" t="s">
        <v>1049</v>
      </c>
      <c r="Q23" s="51" t="s">
        <v>1050</v>
      </c>
      <c r="R23" s="51" t="s">
        <v>1021</v>
      </c>
      <c r="S23" s="46"/>
      <c r="T23" s="46"/>
      <c r="U23" s="46"/>
      <c r="V23" s="46"/>
      <c r="W23" s="84">
        <v>0</v>
      </c>
    </row>
    <row r="24" s="45" customFormat="1" ht="67.5" spans="1:23">
      <c r="A24" s="46">
        <v>34</v>
      </c>
      <c r="B24" s="43" t="s">
        <v>64</v>
      </c>
      <c r="C24" s="50" t="s">
        <v>138</v>
      </c>
      <c r="D24" s="43" t="s">
        <v>28</v>
      </c>
      <c r="E24" s="43" t="s">
        <v>139</v>
      </c>
      <c r="F24" s="46" t="s">
        <v>1051</v>
      </c>
      <c r="G24" s="46" t="s">
        <v>1052</v>
      </c>
      <c r="H24" s="51" t="s">
        <v>1003</v>
      </c>
      <c r="I24" s="51" t="s">
        <v>1053</v>
      </c>
      <c r="J24" s="51" t="s">
        <v>1003</v>
      </c>
      <c r="K24" s="51" t="s">
        <v>1003</v>
      </c>
      <c r="L24" s="51" t="s">
        <v>1003</v>
      </c>
      <c r="M24" s="46" t="s">
        <v>1051</v>
      </c>
      <c r="N24" s="47" t="s">
        <v>1054</v>
      </c>
      <c r="O24" s="47"/>
      <c r="P24" s="46"/>
      <c r="Q24" s="46"/>
      <c r="R24" s="46"/>
      <c r="S24" s="46"/>
      <c r="T24" s="46"/>
      <c r="U24" s="46"/>
      <c r="V24" s="46"/>
      <c r="W24" s="84">
        <v>0</v>
      </c>
    </row>
    <row r="25" s="45" customFormat="1" ht="27" spans="1:23">
      <c r="A25" s="46">
        <v>35</v>
      </c>
      <c r="B25" s="43" t="s">
        <v>64</v>
      </c>
      <c r="C25" s="50" t="s">
        <v>141</v>
      </c>
      <c r="D25" s="43" t="s">
        <v>28</v>
      </c>
      <c r="E25" s="43" t="s">
        <v>142</v>
      </c>
      <c r="F25" s="46"/>
      <c r="G25" s="46"/>
      <c r="H25" s="46"/>
      <c r="I25" s="46"/>
      <c r="J25" s="46"/>
      <c r="K25" s="46"/>
      <c r="L25" s="46"/>
      <c r="M25" s="46"/>
      <c r="N25" s="47"/>
      <c r="O25" s="47"/>
      <c r="P25" s="46"/>
      <c r="Q25" s="51"/>
      <c r="R25" s="51"/>
      <c r="S25" s="51"/>
      <c r="T25" s="51"/>
      <c r="U25" s="51"/>
      <c r="V25" s="51"/>
      <c r="W25" s="84"/>
    </row>
    <row r="26" s="45" customFormat="1" ht="60.75" spans="1:23">
      <c r="A26" s="46">
        <v>36</v>
      </c>
      <c r="B26" s="43" t="s">
        <v>64</v>
      </c>
      <c r="C26" s="50" t="s">
        <v>144</v>
      </c>
      <c r="D26" s="43" t="s">
        <v>28</v>
      </c>
      <c r="E26" s="43" t="s">
        <v>145</v>
      </c>
      <c r="F26" s="53">
        <v>44652</v>
      </c>
      <c r="G26" s="54">
        <v>44895</v>
      </c>
      <c r="H26" s="47" t="s">
        <v>1003</v>
      </c>
      <c r="I26" s="47" t="s">
        <v>1003</v>
      </c>
      <c r="J26" s="47" t="s">
        <v>1017</v>
      </c>
      <c r="K26" s="47" t="s">
        <v>1003</v>
      </c>
      <c r="L26" s="51" t="s">
        <v>1055</v>
      </c>
      <c r="M26" s="47" t="s">
        <v>994</v>
      </c>
      <c r="N26" s="47" t="s">
        <v>1006</v>
      </c>
      <c r="O26" s="51" t="s">
        <v>1056</v>
      </c>
      <c r="P26" s="47" t="s">
        <v>1006</v>
      </c>
      <c r="Q26" s="47" t="s">
        <v>1057</v>
      </c>
      <c r="R26" s="51" t="s">
        <v>1056</v>
      </c>
      <c r="S26" s="51"/>
      <c r="T26" s="51"/>
      <c r="U26" s="51"/>
      <c r="V26" s="51"/>
      <c r="W26" s="85"/>
    </row>
    <row r="27" s="45" customFormat="1" ht="27" spans="1:23">
      <c r="A27" s="46">
        <v>37</v>
      </c>
      <c r="B27" s="43" t="s">
        <v>64</v>
      </c>
      <c r="C27" s="50" t="s">
        <v>147</v>
      </c>
      <c r="D27" s="43" t="s">
        <v>28</v>
      </c>
      <c r="E27" s="43" t="s">
        <v>148</v>
      </c>
      <c r="F27" s="54"/>
      <c r="G27" s="54"/>
      <c r="H27" s="54"/>
      <c r="I27" s="47"/>
      <c r="J27" s="47"/>
      <c r="K27" s="51"/>
      <c r="L27" s="51"/>
      <c r="M27" s="47">
        <v>2023.2</v>
      </c>
      <c r="N27" s="47" t="s">
        <v>1006</v>
      </c>
      <c r="O27" s="47"/>
      <c r="P27" s="51"/>
      <c r="Q27" s="51"/>
      <c r="R27" s="51"/>
      <c r="S27" s="51"/>
      <c r="T27" s="51"/>
      <c r="U27" s="51"/>
      <c r="V27" s="51"/>
      <c r="W27" s="84"/>
    </row>
    <row r="28" s="45" customFormat="1" ht="27" spans="1:23">
      <c r="A28" s="46">
        <v>38</v>
      </c>
      <c r="B28" s="43" t="s">
        <v>64</v>
      </c>
      <c r="C28" s="50" t="s">
        <v>151</v>
      </c>
      <c r="D28" s="43" t="s">
        <v>28</v>
      </c>
      <c r="E28" s="43" t="s">
        <v>152</v>
      </c>
      <c r="F28" s="46">
        <v>2023.1</v>
      </c>
      <c r="G28" s="46">
        <v>2023.12</v>
      </c>
      <c r="H28" s="46"/>
      <c r="I28" s="46"/>
      <c r="J28" s="46"/>
      <c r="K28" s="46"/>
      <c r="L28" s="46"/>
      <c r="M28" s="46">
        <v>2023.1</v>
      </c>
      <c r="N28" s="47" t="s">
        <v>1058</v>
      </c>
      <c r="O28" s="51"/>
      <c r="P28" s="46">
        <v>2023.11</v>
      </c>
      <c r="Q28" s="46"/>
      <c r="R28" s="46"/>
      <c r="S28" s="46"/>
      <c r="T28" s="46"/>
      <c r="U28" s="46"/>
      <c r="V28" s="46"/>
      <c r="W28" s="84"/>
    </row>
    <row r="29" s="45" customFormat="1" ht="27" spans="1:23">
      <c r="A29" s="46">
        <v>39</v>
      </c>
      <c r="B29" s="43" t="s">
        <v>64</v>
      </c>
      <c r="C29" s="50" t="s">
        <v>154</v>
      </c>
      <c r="D29" s="43" t="s">
        <v>28</v>
      </c>
      <c r="E29" s="43" t="s">
        <v>155</v>
      </c>
      <c r="F29" s="51" t="s">
        <v>1059</v>
      </c>
      <c r="G29" s="51" t="s">
        <v>1060</v>
      </c>
      <c r="H29" s="51"/>
      <c r="I29" s="51"/>
      <c r="J29" s="51"/>
      <c r="K29" s="51"/>
      <c r="L29" s="51"/>
      <c r="M29" s="51" t="s">
        <v>1061</v>
      </c>
      <c r="N29" s="47" t="s">
        <v>1006</v>
      </c>
      <c r="O29" s="51"/>
      <c r="P29" s="51">
        <v>2023.9</v>
      </c>
      <c r="Q29" s="51">
        <v>2023.9</v>
      </c>
      <c r="R29" s="51" t="s">
        <v>1021</v>
      </c>
      <c r="S29" s="51"/>
      <c r="T29" s="51"/>
      <c r="U29" s="51"/>
      <c r="V29" s="51"/>
      <c r="W29" s="85"/>
    </row>
    <row r="30" s="45" customFormat="1" ht="67.5" spans="1:23">
      <c r="A30" s="46"/>
      <c r="B30" s="47" t="s">
        <v>64</v>
      </c>
      <c r="C30" s="46" t="s">
        <v>280</v>
      </c>
      <c r="D30" s="43" t="s">
        <v>28</v>
      </c>
      <c r="E30" s="47" t="s">
        <v>114</v>
      </c>
      <c r="F30" s="55">
        <v>2023.11</v>
      </c>
      <c r="G30" s="55">
        <v>2023.12</v>
      </c>
      <c r="H30" s="55"/>
      <c r="I30" s="55"/>
      <c r="J30" s="55"/>
      <c r="K30" s="55"/>
      <c r="L30" s="55"/>
      <c r="M30" s="47">
        <v>0</v>
      </c>
      <c r="N30" s="47" t="s">
        <v>1062</v>
      </c>
      <c r="O30" s="55"/>
      <c r="P30" s="51"/>
      <c r="Q30" s="55"/>
      <c r="R30" s="55"/>
      <c r="S30" s="55"/>
      <c r="T30" s="55"/>
      <c r="U30" s="55"/>
      <c r="V30" s="51" t="s">
        <v>1063</v>
      </c>
      <c r="W30" s="86"/>
    </row>
    <row r="31" s="45" customFormat="1" ht="69" spans="1:23">
      <c r="A31" s="46">
        <v>119</v>
      </c>
      <c r="B31" s="43" t="s">
        <v>286</v>
      </c>
      <c r="C31" s="43" t="s">
        <v>289</v>
      </c>
      <c r="D31" s="43" t="s">
        <v>28</v>
      </c>
      <c r="E31" s="43" t="s">
        <v>120</v>
      </c>
      <c r="F31" s="51">
        <v>11.1</v>
      </c>
      <c r="G31" s="51"/>
      <c r="H31" s="51"/>
      <c r="I31" s="51"/>
      <c r="J31" s="51"/>
      <c r="K31" s="51"/>
      <c r="L31" s="51"/>
      <c r="M31" s="47"/>
      <c r="N31" s="47" t="s">
        <v>1064</v>
      </c>
      <c r="O31" s="51"/>
      <c r="P31" s="51"/>
      <c r="Q31" s="51"/>
      <c r="R31" s="51"/>
      <c r="S31" s="51"/>
      <c r="T31" s="51"/>
      <c r="U31" s="51"/>
      <c r="V31" s="51"/>
      <c r="W31" s="84"/>
    </row>
    <row r="32" s="45" customFormat="1" ht="67.5" spans="1:23">
      <c r="A32" s="46">
        <v>162</v>
      </c>
      <c r="B32" s="43" t="s">
        <v>64</v>
      </c>
      <c r="C32" s="43" t="s">
        <v>363</v>
      </c>
      <c r="D32" s="43" t="s">
        <v>360</v>
      </c>
      <c r="E32" s="43" t="s">
        <v>117</v>
      </c>
      <c r="F32" s="55" t="s">
        <v>1065</v>
      </c>
      <c r="G32" s="55">
        <v>2023.12</v>
      </c>
      <c r="H32" s="55" t="s">
        <v>1066</v>
      </c>
      <c r="I32" s="76" t="s">
        <v>1067</v>
      </c>
      <c r="J32" s="55"/>
      <c r="K32" s="55"/>
      <c r="L32" s="55"/>
      <c r="M32" s="51">
        <v>2023.03</v>
      </c>
      <c r="N32" s="47" t="s">
        <v>1068</v>
      </c>
      <c r="O32" s="55"/>
      <c r="P32" s="51"/>
      <c r="Q32" s="55"/>
      <c r="R32" s="55"/>
      <c r="S32" s="55"/>
      <c r="T32" s="55"/>
      <c r="U32" s="55"/>
      <c r="V32" s="51" t="s">
        <v>1069</v>
      </c>
      <c r="W32" s="87">
        <v>0</v>
      </c>
    </row>
    <row r="33" s="45" customFormat="1" ht="121.5" spans="1:23">
      <c r="A33" s="46"/>
      <c r="B33" s="43" t="s">
        <v>25</v>
      </c>
      <c r="C33" s="43" t="s">
        <v>371</v>
      </c>
      <c r="D33" s="43" t="s">
        <v>368</v>
      </c>
      <c r="E33" s="47" t="s">
        <v>105</v>
      </c>
      <c r="F33" s="56" t="s">
        <v>1070</v>
      </c>
      <c r="G33" s="56" t="s">
        <v>1071</v>
      </c>
      <c r="H33" s="55"/>
      <c r="I33" s="76"/>
      <c r="J33" s="76"/>
      <c r="K33" s="55"/>
      <c r="L33" s="55"/>
      <c r="M33" s="51"/>
      <c r="N33" s="47" t="s">
        <v>1072</v>
      </c>
      <c r="O33" s="55"/>
      <c r="P33" s="51"/>
      <c r="Q33" s="88"/>
      <c r="R33" s="88"/>
      <c r="S33" s="88"/>
      <c r="T33" s="88"/>
      <c r="U33" s="88"/>
      <c r="V33" s="47" t="s">
        <v>1073</v>
      </c>
      <c r="W33" s="88"/>
    </row>
    <row r="34" s="45" customFormat="1" ht="94.5" spans="1:23">
      <c r="A34" s="46">
        <v>164</v>
      </c>
      <c r="B34" s="43" t="s">
        <v>64</v>
      </c>
      <c r="C34" s="43" t="s">
        <v>374</v>
      </c>
      <c r="D34" s="43" t="s">
        <v>368</v>
      </c>
      <c r="E34" s="47" t="s">
        <v>105</v>
      </c>
      <c r="F34" s="57" t="s">
        <v>1074</v>
      </c>
      <c r="G34" s="57" t="s">
        <v>1075</v>
      </c>
      <c r="H34" s="51" t="s">
        <v>1076</v>
      </c>
      <c r="I34" s="47" t="s">
        <v>1077</v>
      </c>
      <c r="J34" s="47" t="s">
        <v>1078</v>
      </c>
      <c r="K34" s="51" t="s">
        <v>1079</v>
      </c>
      <c r="L34" s="51" t="s">
        <v>1080</v>
      </c>
      <c r="M34" s="47" t="s">
        <v>1074</v>
      </c>
      <c r="N34" s="47" t="s">
        <v>994</v>
      </c>
      <c r="O34" s="51"/>
      <c r="P34" s="51"/>
      <c r="Q34" s="85"/>
      <c r="R34" s="85"/>
      <c r="S34" s="85"/>
      <c r="T34" s="85"/>
      <c r="U34" s="85"/>
      <c r="V34" s="47" t="s">
        <v>1073</v>
      </c>
      <c r="W34" s="85"/>
    </row>
    <row r="35" s="45" customFormat="1" ht="40.5" spans="1:23">
      <c r="A35" s="58"/>
      <c r="B35" s="59"/>
      <c r="C35" s="58"/>
      <c r="D35" s="60"/>
      <c r="E35" s="59"/>
      <c r="F35" s="55"/>
      <c r="G35" s="55"/>
      <c r="H35" s="55"/>
      <c r="I35" s="55"/>
      <c r="J35" s="55"/>
      <c r="K35" s="55"/>
      <c r="L35" s="55"/>
      <c r="M35" s="47"/>
      <c r="N35" s="77" t="s">
        <v>1081</v>
      </c>
      <c r="O35" s="78"/>
      <c r="P35" s="68"/>
      <c r="Q35" s="55"/>
      <c r="R35" s="55"/>
      <c r="S35" s="55"/>
      <c r="T35" s="55"/>
      <c r="U35" s="55"/>
      <c r="V35" s="47"/>
      <c r="W35" s="89"/>
    </row>
    <row r="36" s="45" customFormat="1" ht="67.5" spans="1:23">
      <c r="A36" s="61"/>
      <c r="B36" s="62"/>
      <c r="C36" s="62"/>
      <c r="D36" s="62"/>
      <c r="E36" s="63"/>
      <c r="F36" s="46"/>
      <c r="G36" s="46"/>
      <c r="H36" s="51"/>
      <c r="I36" s="51"/>
      <c r="J36" s="51"/>
      <c r="K36" s="51"/>
      <c r="L36" s="51"/>
      <c r="M36" s="47" t="s">
        <v>1062</v>
      </c>
      <c r="N36" s="47" t="s">
        <v>1062</v>
      </c>
      <c r="O36" s="47"/>
      <c r="P36" s="51"/>
      <c r="Q36" s="85"/>
      <c r="R36" s="85"/>
      <c r="S36" s="85"/>
      <c r="T36" s="85"/>
      <c r="U36" s="85"/>
      <c r="V36" s="47"/>
      <c r="W36" s="85" t="s">
        <v>1082</v>
      </c>
    </row>
    <row r="37" s="45" customFormat="1" ht="141" spans="1:23">
      <c r="A37" s="64">
        <v>185</v>
      </c>
      <c r="B37" s="43" t="s">
        <v>271</v>
      </c>
      <c r="C37" s="65" t="s">
        <v>434</v>
      </c>
      <c r="D37" s="43" t="s">
        <v>405</v>
      </c>
      <c r="E37" s="47" t="s">
        <v>120</v>
      </c>
      <c r="F37" s="66" t="s">
        <v>1083</v>
      </c>
      <c r="G37" s="66" t="s">
        <v>1084</v>
      </c>
      <c r="H37" s="67" t="s">
        <v>1085</v>
      </c>
      <c r="I37" s="47" t="s">
        <v>1086</v>
      </c>
      <c r="J37" s="47" t="s">
        <v>1087</v>
      </c>
      <c r="K37" s="79">
        <v>0.03</v>
      </c>
      <c r="L37" s="51" t="s">
        <v>1088</v>
      </c>
      <c r="M37" s="49" t="s">
        <v>1089</v>
      </c>
      <c r="N37" s="47" t="s">
        <v>1006</v>
      </c>
      <c r="O37" s="51"/>
      <c r="P37" s="66" t="s">
        <v>1084</v>
      </c>
      <c r="Q37" s="90" t="s">
        <v>1090</v>
      </c>
      <c r="R37" s="47" t="s">
        <v>1091</v>
      </c>
      <c r="S37" s="66" t="s">
        <v>1092</v>
      </c>
      <c r="T37" s="85" t="s">
        <v>1093</v>
      </c>
      <c r="U37" s="85"/>
      <c r="V37" s="51"/>
      <c r="W37" s="84"/>
    </row>
    <row r="38" s="45" customFormat="1" ht="409.5" spans="1:23">
      <c r="A38" s="64">
        <v>186</v>
      </c>
      <c r="B38" s="43" t="s">
        <v>271</v>
      </c>
      <c r="C38" s="43" t="s">
        <v>438</v>
      </c>
      <c r="D38" s="43" t="s">
        <v>405</v>
      </c>
      <c r="E38" s="47" t="s">
        <v>123</v>
      </c>
      <c r="F38" s="51" t="s">
        <v>1094</v>
      </c>
      <c r="G38" s="51" t="s">
        <v>1095</v>
      </c>
      <c r="H38" s="51" t="s">
        <v>1096</v>
      </c>
      <c r="I38" s="47" t="s">
        <v>1097</v>
      </c>
      <c r="J38" s="47" t="s">
        <v>1098</v>
      </c>
      <c r="K38" s="79">
        <v>0.05</v>
      </c>
      <c r="L38" s="51" t="s">
        <v>1099</v>
      </c>
      <c r="M38" s="51" t="s">
        <v>1096</v>
      </c>
      <c r="N38" s="47" t="s">
        <v>1006</v>
      </c>
      <c r="O38" s="51"/>
      <c r="P38" s="51" t="s">
        <v>1100</v>
      </c>
      <c r="Q38" s="51" t="s">
        <v>1101</v>
      </c>
      <c r="R38" s="51" t="s">
        <v>1102</v>
      </c>
      <c r="S38" s="85">
        <v>2023.4</v>
      </c>
      <c r="T38" s="85" t="s">
        <v>1103</v>
      </c>
      <c r="U38" s="85"/>
      <c r="V38" s="47"/>
      <c r="W38" s="85">
        <v>0</v>
      </c>
    </row>
    <row r="39" s="45" customFormat="1" ht="409.5" spans="1:23">
      <c r="A39" s="64">
        <v>187</v>
      </c>
      <c r="B39" s="43" t="s">
        <v>271</v>
      </c>
      <c r="C39" s="47" t="s">
        <v>440</v>
      </c>
      <c r="D39" s="43" t="s">
        <v>405</v>
      </c>
      <c r="E39" s="47" t="s">
        <v>155</v>
      </c>
      <c r="F39" s="68">
        <v>44835</v>
      </c>
      <c r="G39" s="67">
        <v>44926</v>
      </c>
      <c r="H39" s="67">
        <v>44843</v>
      </c>
      <c r="I39" s="47" t="s">
        <v>1104</v>
      </c>
      <c r="J39" s="47" t="s">
        <v>1105</v>
      </c>
      <c r="K39" s="79">
        <v>0.03</v>
      </c>
      <c r="L39" s="51" t="s">
        <v>1106</v>
      </c>
      <c r="M39" s="80">
        <v>2022.1</v>
      </c>
      <c r="N39" s="47" t="s">
        <v>1006</v>
      </c>
      <c r="O39" s="51"/>
      <c r="P39" s="51" t="s">
        <v>1107</v>
      </c>
      <c r="Q39" s="85" t="s">
        <v>1108</v>
      </c>
      <c r="R39" s="85"/>
      <c r="S39" s="85"/>
      <c r="T39" s="85"/>
      <c r="U39" s="85"/>
      <c r="V39" s="51" t="s">
        <v>1109</v>
      </c>
      <c r="W39" s="85">
        <v>0</v>
      </c>
    </row>
    <row r="40" s="45" customFormat="1" ht="112.5" spans="1:23">
      <c r="A40" s="64">
        <v>188</v>
      </c>
      <c r="B40" s="43" t="s">
        <v>271</v>
      </c>
      <c r="C40" s="43" t="s">
        <v>442</v>
      </c>
      <c r="D40" s="43" t="s">
        <v>405</v>
      </c>
      <c r="E40" s="47" t="s">
        <v>406</v>
      </c>
      <c r="F40" s="54">
        <v>44854</v>
      </c>
      <c r="G40" s="54">
        <v>45036</v>
      </c>
      <c r="H40" s="54">
        <v>44824</v>
      </c>
      <c r="I40" s="51" t="s">
        <v>1110</v>
      </c>
      <c r="J40" s="79" t="s">
        <v>1111</v>
      </c>
      <c r="K40" s="79">
        <v>0.03</v>
      </c>
      <c r="L40" s="51" t="s">
        <v>1112</v>
      </c>
      <c r="M40" s="47" t="s">
        <v>994</v>
      </c>
      <c r="N40" s="47" t="s">
        <v>1006</v>
      </c>
      <c r="O40" s="51"/>
      <c r="P40" s="47" t="s">
        <v>1006</v>
      </c>
      <c r="Q40" s="85"/>
      <c r="R40" s="85"/>
      <c r="S40" s="85"/>
      <c r="T40" s="85"/>
      <c r="U40" s="85"/>
      <c r="V40" s="51"/>
      <c r="W40" s="84"/>
    </row>
    <row r="41" s="45" customFormat="1" ht="112.5" spans="1:23">
      <c r="A41" s="64">
        <v>189</v>
      </c>
      <c r="B41" s="43" t="s">
        <v>271</v>
      </c>
      <c r="C41" s="43" t="s">
        <v>444</v>
      </c>
      <c r="D41" s="43" t="s">
        <v>405</v>
      </c>
      <c r="E41" s="43" t="s">
        <v>406</v>
      </c>
      <c r="F41" s="54">
        <v>44800</v>
      </c>
      <c r="G41" s="54">
        <v>44866</v>
      </c>
      <c r="H41" s="54">
        <v>44762</v>
      </c>
      <c r="I41" s="51" t="s">
        <v>1113</v>
      </c>
      <c r="J41" s="79" t="s">
        <v>1111</v>
      </c>
      <c r="K41" s="79">
        <v>0.03</v>
      </c>
      <c r="L41" s="51" t="s">
        <v>1114</v>
      </c>
      <c r="M41" s="47" t="s">
        <v>994</v>
      </c>
      <c r="N41" s="47" t="s">
        <v>1006</v>
      </c>
      <c r="O41" s="51"/>
      <c r="P41" s="47" t="s">
        <v>1006</v>
      </c>
      <c r="Q41" s="85"/>
      <c r="R41" s="85"/>
      <c r="S41" s="85"/>
      <c r="T41" s="85"/>
      <c r="U41" s="85"/>
      <c r="V41" s="51"/>
      <c r="W41" s="84"/>
    </row>
    <row r="42" s="45" customFormat="1" ht="138" spans="1:23">
      <c r="A42" s="64">
        <v>190</v>
      </c>
      <c r="B42" s="43" t="s">
        <v>271</v>
      </c>
      <c r="C42" s="43" t="s">
        <v>446</v>
      </c>
      <c r="D42" s="43" t="s">
        <v>405</v>
      </c>
      <c r="E42" s="47" t="s">
        <v>78</v>
      </c>
      <c r="F42" s="51">
        <v>2023.1</v>
      </c>
      <c r="G42" s="51">
        <v>2023.12</v>
      </c>
      <c r="H42" s="51" t="s">
        <v>1115</v>
      </c>
      <c r="I42" s="47" t="s">
        <v>1116</v>
      </c>
      <c r="J42" s="51" t="s">
        <v>1117</v>
      </c>
      <c r="K42" s="51"/>
      <c r="L42" s="51" t="s">
        <v>1118</v>
      </c>
      <c r="M42" s="51" t="s">
        <v>1119</v>
      </c>
      <c r="N42" s="47" t="s">
        <v>1120</v>
      </c>
      <c r="O42" s="81"/>
      <c r="P42" s="51" t="s">
        <v>1121</v>
      </c>
      <c r="Q42" s="85" t="s">
        <v>1122</v>
      </c>
      <c r="R42" s="85"/>
      <c r="S42" s="85"/>
      <c r="T42" s="85"/>
      <c r="U42" s="85"/>
      <c r="V42" s="51"/>
      <c r="W42" s="84"/>
    </row>
    <row r="43" s="45" customFormat="1" ht="409.5" spans="1:23">
      <c r="A43" s="64">
        <v>191</v>
      </c>
      <c r="B43" s="47" t="s">
        <v>271</v>
      </c>
      <c r="C43" s="47" t="s">
        <v>449</v>
      </c>
      <c r="D43" s="47" t="s">
        <v>405</v>
      </c>
      <c r="E43" s="47" t="s">
        <v>67</v>
      </c>
      <c r="F43" s="51" t="s">
        <v>1123</v>
      </c>
      <c r="G43" s="51" t="s">
        <v>1124</v>
      </c>
      <c r="H43" s="51" t="s">
        <v>1123</v>
      </c>
      <c r="I43" s="47" t="s">
        <v>1116</v>
      </c>
      <c r="J43" s="47" t="s">
        <v>1125</v>
      </c>
      <c r="K43" s="79">
        <v>0.03</v>
      </c>
      <c r="L43" s="51" t="s">
        <v>1118</v>
      </c>
      <c r="M43" s="51" t="s">
        <v>1123</v>
      </c>
      <c r="N43" s="47" t="s">
        <v>1006</v>
      </c>
      <c r="O43" s="51"/>
      <c r="P43" s="51" t="s">
        <v>1126</v>
      </c>
      <c r="Q43" s="85" t="s">
        <v>1127</v>
      </c>
      <c r="R43" s="85"/>
      <c r="S43" s="85"/>
      <c r="T43" s="85"/>
      <c r="U43" s="85"/>
      <c r="V43" s="51"/>
      <c r="W43" s="84"/>
    </row>
    <row r="44" s="45" customFormat="1" ht="112.5" spans="1:23">
      <c r="A44" s="64">
        <v>192</v>
      </c>
      <c r="B44" s="43" t="s">
        <v>271</v>
      </c>
      <c r="C44" s="43" t="s">
        <v>451</v>
      </c>
      <c r="D44" s="43" t="s">
        <v>405</v>
      </c>
      <c r="E44" s="43" t="s">
        <v>406</v>
      </c>
      <c r="F44" s="54">
        <v>44944</v>
      </c>
      <c r="G44" s="54">
        <v>45124</v>
      </c>
      <c r="H44" s="54">
        <v>44944</v>
      </c>
      <c r="I44" s="51" t="s">
        <v>1128</v>
      </c>
      <c r="J44" s="79" t="s">
        <v>1111</v>
      </c>
      <c r="K44" s="79">
        <v>0.03</v>
      </c>
      <c r="L44" s="51" t="s">
        <v>1129</v>
      </c>
      <c r="M44" s="47" t="s">
        <v>994</v>
      </c>
      <c r="N44" s="47" t="s">
        <v>1130</v>
      </c>
      <c r="O44" s="51"/>
      <c r="P44" s="51"/>
      <c r="Q44" s="51"/>
      <c r="R44" s="51"/>
      <c r="S44" s="51"/>
      <c r="T44" s="51"/>
      <c r="U44" s="51"/>
      <c r="V44" s="51"/>
      <c r="W44" s="91"/>
    </row>
    <row r="45" s="45" customFormat="1" ht="196.5" spans="1:23">
      <c r="A45" s="64">
        <v>193</v>
      </c>
      <c r="B45" s="43" t="s">
        <v>271</v>
      </c>
      <c r="C45" s="43" t="s">
        <v>454</v>
      </c>
      <c r="D45" s="43" t="s">
        <v>405</v>
      </c>
      <c r="E45" s="47" t="s">
        <v>84</v>
      </c>
      <c r="F45" s="51" t="s">
        <v>1131</v>
      </c>
      <c r="G45" s="51" t="s">
        <v>1132</v>
      </c>
      <c r="H45" s="51" t="s">
        <v>1133</v>
      </c>
      <c r="I45" s="47" t="s">
        <v>1134</v>
      </c>
      <c r="J45" s="47" t="s">
        <v>1135</v>
      </c>
      <c r="K45" s="79">
        <v>0.03</v>
      </c>
      <c r="L45" s="51" t="s">
        <v>1136</v>
      </c>
      <c r="M45" s="47" t="s">
        <v>1093</v>
      </c>
      <c r="N45" s="47" t="s">
        <v>1137</v>
      </c>
      <c r="O45" s="51"/>
      <c r="P45" s="46" t="s">
        <v>1138</v>
      </c>
      <c r="Q45" s="51" t="s">
        <v>1139</v>
      </c>
      <c r="R45" s="51"/>
      <c r="S45" s="51"/>
      <c r="T45" s="51"/>
      <c r="U45" s="51"/>
      <c r="V45" s="51"/>
      <c r="W45" s="91"/>
    </row>
    <row r="46" s="45" customFormat="1" ht="409.5" spans="1:23">
      <c r="A46" s="46">
        <v>194</v>
      </c>
      <c r="B46" s="43" t="s">
        <v>271</v>
      </c>
      <c r="C46" s="47" t="s">
        <v>457</v>
      </c>
      <c r="D46" s="43" t="s">
        <v>405</v>
      </c>
      <c r="E46" s="43" t="s">
        <v>405</v>
      </c>
      <c r="F46" s="51" t="s">
        <v>1140</v>
      </c>
      <c r="G46" s="51" t="s">
        <v>1141</v>
      </c>
      <c r="H46" s="51" t="s">
        <v>1142</v>
      </c>
      <c r="I46" s="47" t="s">
        <v>1143</v>
      </c>
      <c r="J46" s="47" t="s">
        <v>1144</v>
      </c>
      <c r="K46" s="79" t="s">
        <v>1079</v>
      </c>
      <c r="L46" s="51" t="s">
        <v>1145</v>
      </c>
      <c r="M46" s="47" t="s">
        <v>1140</v>
      </c>
      <c r="N46" s="47" t="s">
        <v>1006</v>
      </c>
      <c r="O46" s="51"/>
      <c r="P46" s="46"/>
      <c r="Q46" s="51"/>
      <c r="R46" s="51"/>
      <c r="S46" s="51"/>
      <c r="T46" s="51"/>
      <c r="U46" s="51"/>
      <c r="V46" s="51"/>
      <c r="W46" s="52"/>
    </row>
    <row r="47" s="45" customFormat="1" ht="409.5" spans="1:23">
      <c r="A47" s="46">
        <v>195</v>
      </c>
      <c r="B47" s="43" t="s">
        <v>271</v>
      </c>
      <c r="C47" s="47" t="s">
        <v>459</v>
      </c>
      <c r="D47" s="43" t="s">
        <v>405</v>
      </c>
      <c r="E47" s="43" t="s">
        <v>405</v>
      </c>
      <c r="F47" s="51" t="s">
        <v>1146</v>
      </c>
      <c r="G47" s="51" t="s">
        <v>1147</v>
      </c>
      <c r="H47" s="51" t="s">
        <v>1148</v>
      </c>
      <c r="I47" s="47" t="s">
        <v>1149</v>
      </c>
      <c r="J47" s="47" t="s">
        <v>1150</v>
      </c>
      <c r="K47" s="79" t="s">
        <v>1079</v>
      </c>
      <c r="L47" s="51" t="s">
        <v>1151</v>
      </c>
      <c r="M47" s="47" t="s">
        <v>1146</v>
      </c>
      <c r="N47" s="47" t="s">
        <v>1006</v>
      </c>
      <c r="O47" s="51"/>
      <c r="P47" s="46"/>
      <c r="Q47" s="51"/>
      <c r="R47" s="51"/>
      <c r="S47" s="51"/>
      <c r="T47" s="51"/>
      <c r="U47" s="51"/>
      <c r="V47" s="51"/>
      <c r="W47" s="52"/>
    </row>
    <row r="48" s="45" customFormat="1" ht="108" spans="1:23">
      <c r="A48" s="46">
        <v>196</v>
      </c>
      <c r="B48" s="43" t="s">
        <v>271</v>
      </c>
      <c r="C48" s="47" t="s">
        <v>461</v>
      </c>
      <c r="D48" s="43" t="s">
        <v>405</v>
      </c>
      <c r="E48" s="47" t="s">
        <v>406</v>
      </c>
      <c r="F48" s="54">
        <v>44874</v>
      </c>
      <c r="G48" s="54">
        <v>44925</v>
      </c>
      <c r="H48" s="54">
        <v>44868</v>
      </c>
      <c r="I48" s="47" t="s">
        <v>1152</v>
      </c>
      <c r="J48" s="82" t="s">
        <v>1111</v>
      </c>
      <c r="K48" s="79">
        <v>0.03</v>
      </c>
      <c r="L48" s="51" t="s">
        <v>1153</v>
      </c>
      <c r="M48" s="47" t="s">
        <v>994</v>
      </c>
      <c r="N48" s="47" t="s">
        <v>994</v>
      </c>
      <c r="O48" s="51"/>
      <c r="P48" s="46"/>
      <c r="Q48" s="51"/>
      <c r="R48" s="51"/>
      <c r="S48" s="51"/>
      <c r="T48" s="51"/>
      <c r="U48" s="51"/>
      <c r="V48" s="51"/>
      <c r="W48" s="52"/>
    </row>
    <row r="49" s="45" customFormat="1" ht="108" spans="1:23">
      <c r="A49" s="46">
        <v>197</v>
      </c>
      <c r="B49" s="43" t="s">
        <v>271</v>
      </c>
      <c r="C49" s="47" t="s">
        <v>463</v>
      </c>
      <c r="D49" s="43" t="s">
        <v>405</v>
      </c>
      <c r="E49" s="43" t="s">
        <v>406</v>
      </c>
      <c r="F49" s="54">
        <v>44848</v>
      </c>
      <c r="G49" s="54">
        <v>45055</v>
      </c>
      <c r="H49" s="54">
        <v>44848</v>
      </c>
      <c r="I49" s="47" t="s">
        <v>1154</v>
      </c>
      <c r="J49" s="82" t="s">
        <v>1111</v>
      </c>
      <c r="K49" s="79">
        <v>0.03</v>
      </c>
      <c r="L49" s="51" t="s">
        <v>1155</v>
      </c>
      <c r="M49" s="47" t="s">
        <v>1156</v>
      </c>
      <c r="N49" s="47" t="s">
        <v>994</v>
      </c>
      <c r="O49" s="51"/>
      <c r="P49" s="51"/>
      <c r="Q49" s="51"/>
      <c r="R49" s="51"/>
      <c r="S49" s="51"/>
      <c r="T49" s="51"/>
      <c r="U49" s="51"/>
      <c r="V49" s="51"/>
      <c r="W49" s="91"/>
    </row>
    <row r="50" s="45" customFormat="1" ht="67.5" spans="1:23">
      <c r="A50" s="46">
        <v>198</v>
      </c>
      <c r="B50" s="43" t="s">
        <v>271</v>
      </c>
      <c r="C50" s="47" t="s">
        <v>465</v>
      </c>
      <c r="D50" s="43" t="s">
        <v>405</v>
      </c>
      <c r="E50" s="47" t="s">
        <v>148</v>
      </c>
      <c r="F50" s="51">
        <v>2023.09</v>
      </c>
      <c r="G50" s="51">
        <v>2024.02</v>
      </c>
      <c r="H50" s="51" t="s">
        <v>1157</v>
      </c>
      <c r="I50" s="47" t="s">
        <v>1104</v>
      </c>
      <c r="J50" s="47">
        <v>0</v>
      </c>
      <c r="K50" s="79">
        <v>0.03</v>
      </c>
      <c r="L50" s="51"/>
      <c r="M50" s="47" t="s">
        <v>1158</v>
      </c>
      <c r="N50" s="83" t="s">
        <v>1159</v>
      </c>
      <c r="O50" s="51"/>
      <c r="P50" s="46"/>
      <c r="Q50" s="51"/>
      <c r="R50" s="51"/>
      <c r="S50" s="51"/>
      <c r="T50" s="51"/>
      <c r="U50" s="51"/>
      <c r="V50" s="51"/>
      <c r="W50" s="52"/>
    </row>
    <row r="51" s="45" customFormat="1" ht="54" spans="1:23">
      <c r="A51" s="46">
        <v>199</v>
      </c>
      <c r="B51" s="43" t="s">
        <v>271</v>
      </c>
      <c r="C51" s="47" t="s">
        <v>467</v>
      </c>
      <c r="D51" s="43" t="s">
        <v>405</v>
      </c>
      <c r="E51" s="47" t="s">
        <v>108</v>
      </c>
      <c r="F51" s="51" t="s">
        <v>1160</v>
      </c>
      <c r="G51" s="51" t="s">
        <v>1161</v>
      </c>
      <c r="H51" s="51" t="s">
        <v>1160</v>
      </c>
      <c r="I51" s="47" t="s">
        <v>1162</v>
      </c>
      <c r="J51" s="47" t="s">
        <v>1163</v>
      </c>
      <c r="K51" s="79">
        <v>0.03</v>
      </c>
      <c r="L51" s="51" t="s">
        <v>1164</v>
      </c>
      <c r="M51" s="47" t="s">
        <v>1165</v>
      </c>
      <c r="N51" s="47" t="s">
        <v>1166</v>
      </c>
      <c r="O51" s="51" t="s">
        <v>1167</v>
      </c>
      <c r="P51" s="46"/>
      <c r="Q51" s="51" t="s">
        <v>1168</v>
      </c>
      <c r="R51" s="51" t="s">
        <v>1169</v>
      </c>
      <c r="S51" s="51"/>
      <c r="T51" s="51"/>
      <c r="U51" s="51"/>
      <c r="V51" s="51"/>
      <c r="W51" s="52"/>
    </row>
    <row r="52" s="45" customFormat="1" ht="135" spans="1:23">
      <c r="A52" s="46">
        <v>200</v>
      </c>
      <c r="B52" s="43" t="s">
        <v>271</v>
      </c>
      <c r="C52" s="47" t="s">
        <v>469</v>
      </c>
      <c r="D52" s="43" t="s">
        <v>405</v>
      </c>
      <c r="E52" s="47" t="s">
        <v>81</v>
      </c>
      <c r="F52" s="51" t="s">
        <v>1170</v>
      </c>
      <c r="G52" s="51" t="s">
        <v>1171</v>
      </c>
      <c r="H52" s="51" t="s">
        <v>1172</v>
      </c>
      <c r="I52" s="47" t="s">
        <v>1173</v>
      </c>
      <c r="J52" s="47" t="s">
        <v>1174</v>
      </c>
      <c r="K52" s="79">
        <v>0.03</v>
      </c>
      <c r="L52" s="51" t="s">
        <v>1175</v>
      </c>
      <c r="M52" s="47" t="s">
        <v>1170</v>
      </c>
      <c r="N52" s="47" t="s">
        <v>1006</v>
      </c>
      <c r="O52" s="51" t="s">
        <v>1176</v>
      </c>
      <c r="P52" s="51" t="s">
        <v>1015</v>
      </c>
      <c r="Q52" s="51" t="s">
        <v>1177</v>
      </c>
      <c r="R52" s="51" t="s">
        <v>999</v>
      </c>
      <c r="S52" s="51" t="s">
        <v>1177</v>
      </c>
      <c r="T52" s="51" t="s">
        <v>1177</v>
      </c>
      <c r="U52" s="51" t="s">
        <v>1177</v>
      </c>
      <c r="V52" s="51"/>
      <c r="W52" s="91" t="s">
        <v>1003</v>
      </c>
    </row>
    <row r="53" s="45" customFormat="1" ht="15" spans="1:23">
      <c r="A53" s="58"/>
      <c r="B53" s="58"/>
      <c r="C53" s="58"/>
      <c r="D53" s="58"/>
      <c r="E53" s="58"/>
      <c r="F53" s="58"/>
      <c r="G53" s="58"/>
      <c r="H53" s="58"/>
      <c r="I53" s="58"/>
      <c r="J53" s="58"/>
      <c r="K53" s="58"/>
      <c r="L53" s="58"/>
      <c r="M53" s="71"/>
      <c r="N53" s="58"/>
      <c r="O53" s="58"/>
      <c r="P53" s="58"/>
      <c r="Q53" s="58"/>
      <c r="R53" s="58"/>
      <c r="S53" s="58"/>
      <c r="T53" s="58"/>
      <c r="U53" s="58"/>
      <c r="V53" s="58"/>
      <c r="W53" s="84">
        <v>0</v>
      </c>
    </row>
    <row r="54" s="45" customFormat="1" ht="15" spans="1:23">
      <c r="A54" s="58"/>
      <c r="B54" s="58"/>
      <c r="C54" s="58"/>
      <c r="D54" s="58"/>
      <c r="E54" s="58"/>
      <c r="F54" s="58"/>
      <c r="G54" s="58"/>
      <c r="H54" s="58"/>
      <c r="I54" s="58"/>
      <c r="J54" s="58"/>
      <c r="K54" s="58"/>
      <c r="L54" s="58"/>
      <c r="M54" s="58"/>
      <c r="N54" s="58"/>
      <c r="O54" s="58"/>
      <c r="P54" s="58"/>
      <c r="Q54" s="58"/>
      <c r="R54" s="58"/>
      <c r="S54" s="58"/>
      <c r="T54" s="58"/>
      <c r="U54" s="58"/>
      <c r="V54" s="58"/>
      <c r="W54" s="84">
        <v>0</v>
      </c>
    </row>
    <row r="55" s="45" customFormat="1" ht="15" spans="1:23">
      <c r="A55" s="46"/>
      <c r="B55" s="46"/>
      <c r="C55" s="46"/>
      <c r="D55" s="46"/>
      <c r="E55" s="46"/>
      <c r="F55" s="46"/>
      <c r="G55" s="46"/>
      <c r="H55" s="46"/>
      <c r="I55" s="46"/>
      <c r="J55" s="46"/>
      <c r="K55" s="46"/>
      <c r="L55" s="46"/>
      <c r="M55" s="46"/>
      <c r="N55" s="46"/>
      <c r="O55" s="51"/>
      <c r="P55" s="46"/>
      <c r="Q55" s="46"/>
      <c r="R55" s="46"/>
      <c r="S55" s="46"/>
      <c r="T55" s="46"/>
      <c r="U55" s="46"/>
      <c r="V55" s="46"/>
      <c r="W55" s="84">
        <v>0</v>
      </c>
    </row>
    <row r="56" s="45" customFormat="1" ht="15" spans="1:23">
      <c r="A56" s="46"/>
      <c r="B56" s="46"/>
      <c r="C56" s="46"/>
      <c r="D56" s="46"/>
      <c r="E56" s="46"/>
      <c r="F56" s="46"/>
      <c r="G56" s="46"/>
      <c r="H56" s="46"/>
      <c r="I56" s="46"/>
      <c r="J56" s="46"/>
      <c r="K56" s="46"/>
      <c r="L56" s="46"/>
      <c r="M56" s="46"/>
      <c r="N56" s="46"/>
      <c r="O56" s="51"/>
      <c r="P56" s="46"/>
      <c r="Q56" s="46"/>
      <c r="R56" s="46"/>
      <c r="S56" s="46"/>
      <c r="T56" s="46"/>
      <c r="U56" s="46"/>
      <c r="V56" s="46"/>
      <c r="W56" s="84">
        <v>0</v>
      </c>
    </row>
    <row r="57" s="45" customFormat="1" ht="15" spans="1:23">
      <c r="A57" s="46"/>
      <c r="B57" s="46"/>
      <c r="C57" s="46"/>
      <c r="D57" s="46"/>
      <c r="E57" s="46"/>
      <c r="F57" s="46"/>
      <c r="G57" s="46"/>
      <c r="H57" s="46"/>
      <c r="I57" s="46"/>
      <c r="J57" s="46"/>
      <c r="K57" s="46"/>
      <c r="L57" s="46"/>
      <c r="M57" s="46"/>
      <c r="N57" s="46"/>
      <c r="O57" s="51"/>
      <c r="P57" s="46"/>
      <c r="Q57" s="46"/>
      <c r="R57" s="46"/>
      <c r="S57" s="46"/>
      <c r="T57" s="46"/>
      <c r="U57" s="46"/>
      <c r="V57" s="46"/>
      <c r="W57" s="84">
        <v>0</v>
      </c>
    </row>
    <row r="58" s="45" customFormat="1" ht="15" spans="1:23">
      <c r="A58" s="58"/>
      <c r="B58" s="58"/>
      <c r="C58" s="58"/>
      <c r="D58" s="58"/>
      <c r="E58" s="58"/>
      <c r="F58" s="58"/>
      <c r="G58" s="58"/>
      <c r="H58" s="58"/>
      <c r="I58" s="58"/>
      <c r="J58" s="58"/>
      <c r="K58" s="58"/>
      <c r="L58" s="58"/>
      <c r="M58" s="71"/>
      <c r="N58" s="58"/>
      <c r="O58" s="58"/>
      <c r="P58" s="58"/>
      <c r="Q58" s="58"/>
      <c r="R58" s="58"/>
      <c r="S58" s="58"/>
      <c r="T58" s="58"/>
      <c r="U58" s="58"/>
      <c r="V58" s="58"/>
      <c r="W58" s="85"/>
    </row>
    <row r="59" s="45" customFormat="1" ht="40.5" spans="1:23">
      <c r="A59" s="69"/>
      <c r="B59" s="69"/>
      <c r="C59" s="70"/>
      <c r="D59" s="46"/>
      <c r="E59" s="46"/>
      <c r="F59" s="46"/>
      <c r="G59" s="46"/>
      <c r="H59" s="46"/>
      <c r="I59" s="46"/>
      <c r="J59" s="46"/>
      <c r="K59" s="46"/>
      <c r="L59" s="46"/>
      <c r="M59" s="46"/>
      <c r="N59" s="46"/>
      <c r="O59" s="51" t="s">
        <v>1178</v>
      </c>
      <c r="P59" s="46"/>
      <c r="Q59" s="46"/>
      <c r="R59" s="46"/>
      <c r="S59" s="46"/>
      <c r="T59" s="46"/>
      <c r="U59" s="46"/>
      <c r="V59" s="46"/>
      <c r="W59" s="84">
        <v>0</v>
      </c>
    </row>
    <row r="60" s="45" customFormat="1" ht="40.5" spans="1:23">
      <c r="A60" s="46"/>
      <c r="B60" s="46"/>
      <c r="C60" s="46"/>
      <c r="D60" s="46"/>
      <c r="E60" s="46"/>
      <c r="F60" s="46"/>
      <c r="G60" s="46"/>
      <c r="H60" s="46"/>
      <c r="I60" s="46"/>
      <c r="J60" s="46"/>
      <c r="K60" s="46"/>
      <c r="L60" s="46"/>
      <c r="M60" s="46"/>
      <c r="N60" s="46"/>
      <c r="O60" s="51" t="s">
        <v>1178</v>
      </c>
      <c r="P60" s="46"/>
      <c r="Q60" s="46"/>
      <c r="R60" s="46"/>
      <c r="S60" s="46"/>
      <c r="T60" s="46"/>
      <c r="U60" s="46"/>
      <c r="V60" s="46"/>
      <c r="W60" s="84">
        <v>0</v>
      </c>
    </row>
    <row r="61" s="45" customFormat="1" ht="40.5" spans="1:23">
      <c r="A61" s="69"/>
      <c r="B61" s="69"/>
      <c r="C61" s="70"/>
      <c r="D61" s="46"/>
      <c r="E61" s="46"/>
      <c r="F61" s="46"/>
      <c r="G61" s="46"/>
      <c r="H61" s="46"/>
      <c r="I61" s="46"/>
      <c r="J61" s="46"/>
      <c r="K61" s="46"/>
      <c r="L61" s="46"/>
      <c r="M61" s="46"/>
      <c r="N61" s="46"/>
      <c r="O61" s="51" t="s">
        <v>1178</v>
      </c>
      <c r="P61" s="46"/>
      <c r="Q61" s="46"/>
      <c r="R61" s="46"/>
      <c r="S61" s="46"/>
      <c r="T61" s="46"/>
      <c r="U61" s="46"/>
      <c r="V61" s="46"/>
      <c r="W61" s="84">
        <v>0</v>
      </c>
    </row>
    <row r="62" s="45" customFormat="1" ht="15" spans="1:23">
      <c r="A62" s="58"/>
      <c r="B62" s="58"/>
      <c r="C62" s="58"/>
      <c r="D62" s="58"/>
      <c r="E62" s="58"/>
      <c r="F62" s="71"/>
      <c r="G62" s="71"/>
      <c r="H62" s="71"/>
      <c r="I62" s="71"/>
      <c r="J62" s="71"/>
      <c r="K62" s="71"/>
      <c r="L62" s="71"/>
      <c r="M62" s="71"/>
      <c r="N62" s="71"/>
      <c r="O62" s="71"/>
      <c r="P62" s="71"/>
      <c r="Q62" s="71"/>
      <c r="R62" s="71"/>
      <c r="S62" s="71"/>
      <c r="T62" s="71"/>
      <c r="U62" s="71"/>
      <c r="V62" s="71"/>
      <c r="W62" s="85"/>
    </row>
    <row r="63" s="45" customFormat="1" ht="15" spans="1:23">
      <c r="A63" s="72"/>
      <c r="B63" s="43"/>
      <c r="C63" s="46"/>
      <c r="D63" s="43"/>
      <c r="E63" s="43"/>
      <c r="F63" s="46"/>
      <c r="G63" s="46"/>
      <c r="H63" s="46"/>
      <c r="I63" s="47"/>
      <c r="J63" s="46"/>
      <c r="K63" s="46"/>
      <c r="L63" s="46"/>
      <c r="M63" s="46"/>
      <c r="N63" s="47"/>
      <c r="O63" s="51"/>
      <c r="P63" s="46"/>
      <c r="Q63" s="46"/>
      <c r="R63" s="46"/>
      <c r="S63" s="46"/>
      <c r="T63" s="46"/>
      <c r="U63" s="46"/>
      <c r="V63" s="46"/>
      <c r="W63" s="85"/>
    </row>
    <row r="64" s="45" customFormat="1" ht="15" spans="1:23">
      <c r="A64" s="72"/>
      <c r="B64" s="43"/>
      <c r="C64" s="46"/>
      <c r="D64" s="43"/>
      <c r="E64" s="43"/>
      <c r="F64" s="46"/>
      <c r="G64" s="46"/>
      <c r="H64" s="46"/>
      <c r="I64" s="47"/>
      <c r="J64" s="46"/>
      <c r="K64" s="46"/>
      <c r="L64" s="46"/>
      <c r="M64" s="46"/>
      <c r="N64" s="47"/>
      <c r="O64" s="51"/>
      <c r="P64" s="46"/>
      <c r="Q64" s="46"/>
      <c r="R64" s="46"/>
      <c r="S64" s="46"/>
      <c r="T64" s="46"/>
      <c r="U64" s="46"/>
      <c r="V64" s="46"/>
      <c r="W64" s="85"/>
    </row>
    <row r="65" s="45" customFormat="1" ht="15" spans="1:23">
      <c r="A65" s="58"/>
      <c r="B65" s="46"/>
      <c r="C65" s="46"/>
      <c r="D65" s="46"/>
      <c r="E65" s="46"/>
      <c r="F65" s="46"/>
      <c r="G65" s="46"/>
      <c r="H65" s="46"/>
      <c r="I65" s="46"/>
      <c r="J65" s="46"/>
      <c r="K65" s="46"/>
      <c r="L65" s="46"/>
      <c r="M65" s="46"/>
      <c r="N65" s="46"/>
      <c r="O65" s="46"/>
      <c r="P65" s="46"/>
      <c r="Q65" s="46"/>
      <c r="R65" s="46"/>
      <c r="S65" s="46"/>
      <c r="T65" s="46"/>
      <c r="U65" s="46"/>
      <c r="V65" s="46"/>
      <c r="W65" s="85"/>
    </row>
    <row r="66" s="45" customFormat="1" ht="15" spans="1:23">
      <c r="A66" s="46"/>
      <c r="B66" s="46"/>
      <c r="C66" s="46"/>
      <c r="D66" s="46"/>
      <c r="E66" s="46"/>
      <c r="F66" s="46"/>
      <c r="G66" s="46"/>
      <c r="H66" s="46"/>
      <c r="I66" s="51"/>
      <c r="J66" s="46"/>
      <c r="K66" s="46"/>
      <c r="L66" s="46"/>
      <c r="M66" s="46"/>
      <c r="N66" s="46"/>
      <c r="O66" s="46"/>
      <c r="P66" s="46"/>
      <c r="Q66" s="46"/>
      <c r="R66" s="46"/>
      <c r="S66" s="46"/>
      <c r="T66" s="46"/>
      <c r="U66" s="46"/>
      <c r="V66" s="46"/>
      <c r="W66" s="84"/>
    </row>
    <row r="67" s="45" customFormat="1" ht="15" spans="1:23">
      <c r="A67" s="46"/>
      <c r="B67" s="46"/>
      <c r="C67" s="46"/>
      <c r="D67" s="46"/>
      <c r="E67" s="46"/>
      <c r="F67" s="49"/>
      <c r="G67" s="57"/>
      <c r="H67" s="57"/>
      <c r="I67" s="57"/>
      <c r="J67" s="57"/>
      <c r="K67" s="57"/>
      <c r="L67" s="57"/>
      <c r="M67" s="57"/>
      <c r="N67" s="57"/>
      <c r="O67" s="57"/>
      <c r="P67" s="57"/>
      <c r="Q67" s="57"/>
      <c r="R67" s="57"/>
      <c r="S67" s="57"/>
      <c r="T67" s="57"/>
      <c r="U67" s="57"/>
      <c r="V67" s="57"/>
      <c r="W67" s="84"/>
    </row>
    <row r="68" s="45" customFormat="1" ht="40.5" spans="1:23">
      <c r="A68" s="58"/>
      <c r="B68" s="46"/>
      <c r="C68" s="46"/>
      <c r="D68" s="46"/>
      <c r="E68" s="46"/>
      <c r="F68" s="55">
        <v>2023.3</v>
      </c>
      <c r="G68" s="55">
        <v>2023.12</v>
      </c>
      <c r="H68" s="55"/>
      <c r="I68" s="55"/>
      <c r="J68" s="55"/>
      <c r="K68" s="55"/>
      <c r="L68" s="55"/>
      <c r="M68" s="47" t="s">
        <v>1179</v>
      </c>
      <c r="N68" s="47" t="s">
        <v>1180</v>
      </c>
      <c r="O68" s="76" t="s">
        <v>1181</v>
      </c>
      <c r="P68" s="51"/>
      <c r="Q68" s="55"/>
      <c r="R68" s="55"/>
      <c r="S68" s="55"/>
      <c r="T68" s="55"/>
      <c r="U68" s="55"/>
      <c r="V68" s="47" t="s">
        <v>1182</v>
      </c>
      <c r="W68" s="88">
        <v>0</v>
      </c>
    </row>
    <row r="69" s="45" customFormat="1" ht="15" spans="1:23">
      <c r="A69" s="46"/>
      <c r="B69" s="46"/>
      <c r="C69" s="46"/>
      <c r="D69" s="46"/>
      <c r="E69" s="46"/>
      <c r="F69" s="51"/>
      <c r="G69" s="51"/>
      <c r="H69" s="51"/>
      <c r="I69" s="51"/>
      <c r="J69" s="51"/>
      <c r="K69" s="51"/>
      <c r="L69" s="51"/>
      <c r="M69" s="51"/>
      <c r="N69" s="51"/>
      <c r="O69" s="47"/>
      <c r="P69" s="51"/>
      <c r="Q69" s="51"/>
      <c r="R69" s="51"/>
      <c r="S69" s="51"/>
      <c r="T69" s="51"/>
      <c r="U69" s="51"/>
      <c r="V69" s="51"/>
      <c r="W69" s="85"/>
    </row>
    <row r="70" s="45" customFormat="1" ht="15" spans="1:23">
      <c r="A70" s="58"/>
      <c r="B70" s="58"/>
      <c r="C70" s="58"/>
      <c r="D70" s="58"/>
      <c r="E70" s="58"/>
      <c r="F70" s="58"/>
      <c r="G70" s="58"/>
      <c r="H70" s="58"/>
      <c r="I70" s="58"/>
      <c r="J70" s="58"/>
      <c r="K70" s="58"/>
      <c r="L70" s="58"/>
      <c r="M70" s="71"/>
      <c r="N70" s="58"/>
      <c r="O70" s="58"/>
      <c r="P70" s="58"/>
      <c r="Q70" s="58"/>
      <c r="R70" s="58"/>
      <c r="S70" s="58"/>
      <c r="T70" s="58"/>
      <c r="U70" s="58"/>
      <c r="V70" s="58"/>
      <c r="W70" s="85"/>
    </row>
    <row r="71" s="45" customFormat="1" ht="15" spans="1:23">
      <c r="A71" s="46"/>
      <c r="B71" s="46"/>
      <c r="C71" s="46"/>
      <c r="D71" s="46"/>
      <c r="E71" s="46"/>
      <c r="F71" s="64"/>
      <c r="G71" s="64"/>
      <c r="H71" s="64"/>
      <c r="I71" s="64"/>
      <c r="J71" s="64"/>
      <c r="K71" s="64"/>
      <c r="L71" s="64"/>
      <c r="M71" s="51"/>
      <c r="N71" s="51"/>
      <c r="O71" s="99"/>
      <c r="P71" s="46"/>
      <c r="Q71" s="64"/>
      <c r="R71" s="64"/>
      <c r="S71" s="64"/>
      <c r="T71" s="64"/>
      <c r="U71" s="64"/>
      <c r="V71" s="46"/>
      <c r="W71" s="105">
        <v>0</v>
      </c>
    </row>
    <row r="72" s="45" customFormat="1" ht="262.5" spans="1:23">
      <c r="A72" s="46">
        <v>246</v>
      </c>
      <c r="B72" s="47" t="s">
        <v>25</v>
      </c>
      <c r="C72" s="46" t="s">
        <v>568</v>
      </c>
      <c r="D72" s="43" t="s">
        <v>481</v>
      </c>
      <c r="E72" s="47" t="s">
        <v>481</v>
      </c>
      <c r="F72" s="67" t="s">
        <v>1049</v>
      </c>
      <c r="G72" s="67" t="s">
        <v>1183</v>
      </c>
      <c r="H72" s="67" t="s">
        <v>996</v>
      </c>
      <c r="I72" s="51" t="s">
        <v>1104</v>
      </c>
      <c r="J72" s="51" t="s">
        <v>1184</v>
      </c>
      <c r="K72" s="79">
        <v>0.03</v>
      </c>
      <c r="L72" s="51" t="s">
        <v>1185</v>
      </c>
      <c r="M72" s="90">
        <v>45013</v>
      </c>
      <c r="N72" s="47" t="s">
        <v>1186</v>
      </c>
      <c r="O72" s="67" t="s">
        <v>1187</v>
      </c>
      <c r="P72" s="67"/>
      <c r="Q72" s="106"/>
      <c r="R72" s="106"/>
      <c r="S72" s="106"/>
      <c r="T72" s="106"/>
      <c r="U72" s="85"/>
      <c r="V72" s="51"/>
      <c r="W72" s="84"/>
    </row>
    <row r="73" s="45" customFormat="1" ht="55.5" spans="1:23">
      <c r="A73" s="46">
        <v>248</v>
      </c>
      <c r="B73" s="47" t="s">
        <v>25</v>
      </c>
      <c r="C73" s="46" t="s">
        <v>575</v>
      </c>
      <c r="D73" s="43" t="s">
        <v>481</v>
      </c>
      <c r="E73" s="47" t="s">
        <v>135</v>
      </c>
      <c r="F73" s="51" t="s">
        <v>1012</v>
      </c>
      <c r="G73" s="51" t="s">
        <v>1052</v>
      </c>
      <c r="H73" s="51" t="s">
        <v>1188</v>
      </c>
      <c r="I73" s="51"/>
      <c r="J73" s="51"/>
      <c r="K73" s="51"/>
      <c r="L73" s="51"/>
      <c r="M73" s="47" t="s">
        <v>1012</v>
      </c>
      <c r="N73" s="47" t="s">
        <v>1006</v>
      </c>
      <c r="O73" s="47"/>
      <c r="P73" s="51" t="s">
        <v>1189</v>
      </c>
      <c r="Q73" s="85" t="s">
        <v>1190</v>
      </c>
      <c r="R73" s="85" t="s">
        <v>1191</v>
      </c>
      <c r="S73" s="85" t="s">
        <v>1192</v>
      </c>
      <c r="T73" s="85"/>
      <c r="U73" s="85"/>
      <c r="V73" s="51"/>
      <c r="W73" s="84"/>
    </row>
    <row r="74" s="45" customFormat="1" ht="129" spans="1:24">
      <c r="A74" s="46">
        <v>249</v>
      </c>
      <c r="B74" s="43" t="s">
        <v>271</v>
      </c>
      <c r="C74" s="46" t="s">
        <v>578</v>
      </c>
      <c r="D74" s="43" t="s">
        <v>481</v>
      </c>
      <c r="E74" s="47" t="s">
        <v>142</v>
      </c>
      <c r="F74" s="55" t="s">
        <v>1193</v>
      </c>
      <c r="G74" s="55" t="s">
        <v>1194</v>
      </c>
      <c r="H74" s="55" t="s">
        <v>1193</v>
      </c>
      <c r="I74" s="55" t="s">
        <v>1134</v>
      </c>
      <c r="J74" s="100" t="s">
        <v>1195</v>
      </c>
      <c r="K74" s="100">
        <v>0.05</v>
      </c>
      <c r="L74" s="55" t="s">
        <v>1196</v>
      </c>
      <c r="M74" s="51">
        <v>2022.12</v>
      </c>
      <c r="N74" s="47" t="s">
        <v>1006</v>
      </c>
      <c r="O74" s="55"/>
      <c r="P74" s="51">
        <v>2023.03</v>
      </c>
      <c r="Q74" s="55" t="s">
        <v>1027</v>
      </c>
      <c r="R74" s="88" t="s">
        <v>1197</v>
      </c>
      <c r="S74" s="88"/>
      <c r="T74" s="88"/>
      <c r="U74" s="88"/>
      <c r="V74" s="51"/>
      <c r="W74" s="88">
        <v>3.799572</v>
      </c>
      <c r="X74" s="107" t="s">
        <v>581</v>
      </c>
    </row>
    <row r="75" s="45" customFormat="1" ht="15" spans="1:23">
      <c r="A75" s="92">
        <v>251</v>
      </c>
      <c r="B75" s="93" t="s">
        <v>25</v>
      </c>
      <c r="C75" s="93" t="s">
        <v>582</v>
      </c>
      <c r="D75" s="93" t="s">
        <v>481</v>
      </c>
      <c r="E75" s="93" t="s">
        <v>481</v>
      </c>
      <c r="F75" s="94" t="s">
        <v>1198</v>
      </c>
      <c r="G75" s="94" t="s">
        <v>1012</v>
      </c>
      <c r="H75" s="94" t="s">
        <v>1199</v>
      </c>
      <c r="I75" s="94" t="s">
        <v>1200</v>
      </c>
      <c r="J75" s="94" t="s">
        <v>1201</v>
      </c>
      <c r="K75" s="94">
        <v>0.03</v>
      </c>
      <c r="L75" s="94" t="s">
        <v>1202</v>
      </c>
      <c r="M75" s="94">
        <v>2023.03</v>
      </c>
      <c r="N75" s="97" t="s">
        <v>1006</v>
      </c>
      <c r="O75" s="97" t="s">
        <v>1203</v>
      </c>
      <c r="P75" s="94" t="s">
        <v>1204</v>
      </c>
      <c r="Q75" s="94" t="s">
        <v>1205</v>
      </c>
      <c r="R75" s="94" t="s">
        <v>1197</v>
      </c>
      <c r="S75" s="94"/>
      <c r="T75" s="94"/>
      <c r="U75" s="94"/>
      <c r="V75" s="94"/>
      <c r="W75" s="84">
        <v>0</v>
      </c>
    </row>
    <row r="76" s="45" customFormat="1" ht="15" spans="1:23">
      <c r="A76" s="72"/>
      <c r="B76" s="95"/>
      <c r="C76" s="95"/>
      <c r="D76" s="95"/>
      <c r="E76" s="95"/>
      <c r="F76" s="96"/>
      <c r="G76" s="96"/>
      <c r="H76" s="96"/>
      <c r="I76" s="96"/>
      <c r="J76" s="96"/>
      <c r="K76" s="96"/>
      <c r="L76" s="96"/>
      <c r="M76" s="96"/>
      <c r="N76" s="101"/>
      <c r="O76" s="101"/>
      <c r="P76" s="96"/>
      <c r="Q76" s="96"/>
      <c r="R76" s="96"/>
      <c r="S76" s="96"/>
      <c r="T76" s="96"/>
      <c r="U76" s="96"/>
      <c r="V76" s="96"/>
      <c r="W76" s="84">
        <v>0</v>
      </c>
    </row>
    <row r="77" s="45" customFormat="1" ht="15" spans="1:23">
      <c r="A77" s="58"/>
      <c r="B77" s="58"/>
      <c r="C77" s="58"/>
      <c r="D77" s="58"/>
      <c r="E77" s="58"/>
      <c r="F77" s="71"/>
      <c r="G77" s="71"/>
      <c r="H77" s="71"/>
      <c r="I77" s="71"/>
      <c r="J77" s="71"/>
      <c r="K77" s="71"/>
      <c r="L77" s="71"/>
      <c r="M77" s="71"/>
      <c r="N77" s="71"/>
      <c r="O77" s="71"/>
      <c r="P77" s="71"/>
      <c r="Q77" s="71"/>
      <c r="R77" s="71"/>
      <c r="S77" s="71"/>
      <c r="T77" s="71"/>
      <c r="U77" s="71"/>
      <c r="V77" s="71"/>
      <c r="W77" s="84">
        <v>0</v>
      </c>
    </row>
    <row r="78" s="45" customFormat="1" ht="69" spans="1:23">
      <c r="A78" s="46">
        <v>253</v>
      </c>
      <c r="B78" s="43" t="s">
        <v>584</v>
      </c>
      <c r="C78" s="46" t="s">
        <v>585</v>
      </c>
      <c r="D78" s="43" t="s">
        <v>481</v>
      </c>
      <c r="E78" s="47" t="s">
        <v>481</v>
      </c>
      <c r="F78" s="46" t="s">
        <v>1206</v>
      </c>
      <c r="G78" s="46" t="s">
        <v>1207</v>
      </c>
      <c r="H78" s="51"/>
      <c r="I78" s="51"/>
      <c r="J78" s="51"/>
      <c r="K78" s="51"/>
      <c r="L78" s="51"/>
      <c r="M78" s="47" t="s">
        <v>1206</v>
      </c>
      <c r="N78" s="47" t="s">
        <v>1208</v>
      </c>
      <c r="O78" s="47" t="s">
        <v>1209</v>
      </c>
      <c r="P78" s="51"/>
      <c r="Q78" s="85"/>
      <c r="R78" s="85"/>
      <c r="S78" s="85"/>
      <c r="T78" s="85"/>
      <c r="U78" s="85"/>
      <c r="V78" s="51"/>
      <c r="W78" s="84">
        <v>0</v>
      </c>
    </row>
    <row r="79" s="45" customFormat="1" ht="15" spans="1:23">
      <c r="A79" s="92">
        <v>256</v>
      </c>
      <c r="B79" s="93" t="s">
        <v>25</v>
      </c>
      <c r="C79" s="93" t="s">
        <v>588</v>
      </c>
      <c r="D79" s="93" t="s">
        <v>481</v>
      </c>
      <c r="E79" s="93" t="s">
        <v>93</v>
      </c>
      <c r="F79" s="94" t="s">
        <v>1059</v>
      </c>
      <c r="G79" s="94" t="s">
        <v>1210</v>
      </c>
      <c r="H79" s="94" t="s">
        <v>1017</v>
      </c>
      <c r="I79" s="94" t="s">
        <v>1017</v>
      </c>
      <c r="J79" s="94"/>
      <c r="K79" s="94"/>
      <c r="L79" s="94"/>
      <c r="M79" s="97" t="s">
        <v>1059</v>
      </c>
      <c r="N79" s="93" t="s">
        <v>1211</v>
      </c>
      <c r="O79" s="94"/>
      <c r="P79" s="94" t="s">
        <v>1212</v>
      </c>
      <c r="Q79" s="94" t="s">
        <v>1213</v>
      </c>
      <c r="R79" s="94"/>
      <c r="S79" s="94"/>
      <c r="T79" s="94"/>
      <c r="U79" s="94"/>
      <c r="V79" s="93" t="s">
        <v>1214</v>
      </c>
      <c r="W79" s="91">
        <v>0</v>
      </c>
    </row>
    <row r="80" s="45" customFormat="1" ht="15" spans="1:23">
      <c r="A80" s="58"/>
      <c r="B80" s="58"/>
      <c r="C80" s="58"/>
      <c r="D80" s="58"/>
      <c r="E80" s="58"/>
      <c r="F80" s="71"/>
      <c r="G80" s="71"/>
      <c r="H80" s="71"/>
      <c r="I80" s="71"/>
      <c r="J80" s="71"/>
      <c r="K80" s="71"/>
      <c r="L80" s="71"/>
      <c r="M80" s="71"/>
      <c r="N80" s="71"/>
      <c r="O80" s="71"/>
      <c r="P80" s="71"/>
      <c r="Q80" s="71"/>
      <c r="R80" s="71"/>
      <c r="S80" s="71"/>
      <c r="T80" s="71"/>
      <c r="U80" s="71"/>
      <c r="V80" s="71"/>
      <c r="W80" s="91"/>
    </row>
    <row r="81" s="45" customFormat="1" ht="180" spans="1:23">
      <c r="A81" s="46">
        <v>257</v>
      </c>
      <c r="B81" s="47" t="s">
        <v>25</v>
      </c>
      <c r="C81" s="46" t="s">
        <v>591</v>
      </c>
      <c r="D81" s="43" t="s">
        <v>481</v>
      </c>
      <c r="E81" s="47" t="s">
        <v>108</v>
      </c>
      <c r="F81" s="51">
        <v>2023.4</v>
      </c>
      <c r="G81" s="51">
        <v>2023.12</v>
      </c>
      <c r="H81" s="47" t="s">
        <v>1215</v>
      </c>
      <c r="I81" s="51" t="s">
        <v>1216</v>
      </c>
      <c r="J81" s="51" t="s">
        <v>1217</v>
      </c>
      <c r="K81" s="79">
        <v>0.03</v>
      </c>
      <c r="L81" s="51" t="s">
        <v>1218</v>
      </c>
      <c r="M81" s="47" t="s">
        <v>1219</v>
      </c>
      <c r="N81" s="47" t="s">
        <v>1220</v>
      </c>
      <c r="O81" s="51" t="s">
        <v>1221</v>
      </c>
      <c r="P81" s="51"/>
      <c r="Q81" s="46"/>
      <c r="R81" s="51"/>
      <c r="S81" s="51"/>
      <c r="T81" s="46"/>
      <c r="U81" s="46"/>
      <c r="V81" s="51"/>
      <c r="W81" s="52"/>
    </row>
    <row r="82" s="45" customFormat="1" ht="111" spans="1:23">
      <c r="A82" s="46">
        <v>258</v>
      </c>
      <c r="B82" s="47" t="s">
        <v>25</v>
      </c>
      <c r="C82" s="46" t="s">
        <v>594</v>
      </c>
      <c r="D82" s="43" t="s">
        <v>481</v>
      </c>
      <c r="E82" s="47" t="s">
        <v>129</v>
      </c>
      <c r="F82" s="51" t="s">
        <v>1015</v>
      </c>
      <c r="G82" s="51" t="s">
        <v>1222</v>
      </c>
      <c r="H82" s="51" t="s">
        <v>1223</v>
      </c>
      <c r="I82" s="51" t="s">
        <v>1224</v>
      </c>
      <c r="J82" s="51" t="s">
        <v>1225</v>
      </c>
      <c r="K82" s="51" t="s">
        <v>1226</v>
      </c>
      <c r="L82" s="51" t="s">
        <v>1088</v>
      </c>
      <c r="M82" s="83" t="s">
        <v>1227</v>
      </c>
      <c r="N82" s="83" t="s">
        <v>994</v>
      </c>
      <c r="O82" s="47"/>
      <c r="P82" s="51"/>
      <c r="Q82" s="51"/>
      <c r="R82" s="51"/>
      <c r="S82" s="51"/>
      <c r="T82" s="51"/>
      <c r="U82" s="51"/>
      <c r="V82" s="51"/>
      <c r="W82" s="52"/>
    </row>
    <row r="83" s="45" customFormat="1" ht="97.5" spans="1:23">
      <c r="A83" s="92">
        <v>259</v>
      </c>
      <c r="B83" s="97" t="s">
        <v>25</v>
      </c>
      <c r="C83" s="92" t="s">
        <v>597</v>
      </c>
      <c r="D83" s="93" t="s">
        <v>481</v>
      </c>
      <c r="E83" s="97" t="s">
        <v>481</v>
      </c>
      <c r="F83" s="64"/>
      <c r="G83" s="64"/>
      <c r="H83" s="64"/>
      <c r="I83" s="64"/>
      <c r="J83" s="64"/>
      <c r="K83" s="64"/>
      <c r="L83" s="64"/>
      <c r="M83" s="47" t="s">
        <v>994</v>
      </c>
      <c r="N83" s="47" t="s">
        <v>1006</v>
      </c>
      <c r="O83" s="76" t="s">
        <v>1228</v>
      </c>
      <c r="P83" s="46"/>
      <c r="Q83" s="64"/>
      <c r="R83" s="64"/>
      <c r="S83" s="64"/>
      <c r="T83" s="64"/>
      <c r="U83" s="64"/>
      <c r="V83" s="47" t="s">
        <v>1229</v>
      </c>
      <c r="W83" s="108">
        <v>0</v>
      </c>
    </row>
    <row r="84" s="45" customFormat="1" ht="15" spans="1:23">
      <c r="A84" s="58"/>
      <c r="B84" s="63"/>
      <c r="C84" s="58"/>
      <c r="D84" s="62"/>
      <c r="E84" s="63"/>
      <c r="F84" s="64"/>
      <c r="G84" s="64"/>
      <c r="H84" s="64"/>
      <c r="I84" s="64"/>
      <c r="J84" s="64"/>
      <c r="K84" s="64"/>
      <c r="L84" s="64"/>
      <c r="M84" s="47"/>
      <c r="N84" s="47" t="s">
        <v>1006</v>
      </c>
      <c r="O84" s="76"/>
      <c r="P84" s="46"/>
      <c r="Q84" s="64"/>
      <c r="R84" s="64"/>
      <c r="S84" s="64"/>
      <c r="T84" s="64"/>
      <c r="U84" s="64"/>
      <c r="V84" s="47"/>
      <c r="W84" s="108">
        <v>0</v>
      </c>
    </row>
    <row r="85" s="45" customFormat="1" ht="55.5" spans="1:23">
      <c r="A85" s="46">
        <v>260</v>
      </c>
      <c r="B85" s="47" t="s">
        <v>25</v>
      </c>
      <c r="C85" s="46" t="s">
        <v>599</v>
      </c>
      <c r="D85" s="43" t="s">
        <v>481</v>
      </c>
      <c r="E85" s="47" t="s">
        <v>481</v>
      </c>
      <c r="F85" s="64"/>
      <c r="G85" s="64"/>
      <c r="H85" s="64"/>
      <c r="I85" s="64"/>
      <c r="J85" s="64"/>
      <c r="K85" s="64"/>
      <c r="L85" s="64"/>
      <c r="M85" s="47" t="s">
        <v>994</v>
      </c>
      <c r="N85" s="47" t="s">
        <v>994</v>
      </c>
      <c r="O85" s="76" t="s">
        <v>1230</v>
      </c>
      <c r="P85" s="46"/>
      <c r="Q85" s="64"/>
      <c r="R85" s="64"/>
      <c r="S85" s="64"/>
      <c r="T85" s="64"/>
      <c r="U85" s="64"/>
      <c r="V85" s="46"/>
      <c r="W85" s="108">
        <v>0</v>
      </c>
    </row>
    <row r="86" s="45" customFormat="1" ht="82.5" spans="1:23">
      <c r="A86" s="46">
        <v>263</v>
      </c>
      <c r="B86" s="47" t="s">
        <v>25</v>
      </c>
      <c r="C86" s="46" t="s">
        <v>601</v>
      </c>
      <c r="D86" s="43" t="s">
        <v>481</v>
      </c>
      <c r="E86" s="47" t="s">
        <v>67</v>
      </c>
      <c r="F86" s="57" t="s">
        <v>1001</v>
      </c>
      <c r="G86" s="57" t="s">
        <v>1052</v>
      </c>
      <c r="H86" s="51"/>
      <c r="I86" s="51"/>
      <c r="J86" s="51"/>
      <c r="K86" s="51"/>
      <c r="L86" s="51"/>
      <c r="M86" s="47" t="s">
        <v>1062</v>
      </c>
      <c r="N86" s="47" t="s">
        <v>1062</v>
      </c>
      <c r="O86" s="51"/>
      <c r="P86" s="51"/>
      <c r="Q86" s="51"/>
      <c r="R86" s="51"/>
      <c r="S86" s="51"/>
      <c r="T86" s="51"/>
      <c r="U86" s="51"/>
      <c r="V86" s="51"/>
      <c r="W86" s="52"/>
    </row>
    <row r="87" s="45" customFormat="1" ht="85.5" spans="1:23">
      <c r="A87" s="46">
        <v>264</v>
      </c>
      <c r="B87" s="47" t="s">
        <v>25</v>
      </c>
      <c r="C87" s="46" t="s">
        <v>604</v>
      </c>
      <c r="D87" s="43" t="s">
        <v>481</v>
      </c>
      <c r="E87" s="43" t="s">
        <v>481</v>
      </c>
      <c r="F87" s="64" t="s">
        <v>1231</v>
      </c>
      <c r="G87" s="64" t="s">
        <v>1052</v>
      </c>
      <c r="H87" s="64" t="s">
        <v>1232</v>
      </c>
      <c r="I87" s="55" t="s">
        <v>1233</v>
      </c>
      <c r="J87" s="55" t="s">
        <v>1234</v>
      </c>
      <c r="K87" s="100">
        <v>0.1</v>
      </c>
      <c r="L87" s="64" t="s">
        <v>1136</v>
      </c>
      <c r="M87" s="47" t="s">
        <v>1013</v>
      </c>
      <c r="N87" s="83" t="s">
        <v>1235</v>
      </c>
      <c r="O87" s="76" t="s">
        <v>1236</v>
      </c>
      <c r="P87" s="46"/>
      <c r="Q87" s="64"/>
      <c r="R87" s="64"/>
      <c r="S87" s="64"/>
      <c r="T87" s="64"/>
      <c r="U87" s="64"/>
      <c r="V87" s="51"/>
      <c r="W87" s="108">
        <v>0</v>
      </c>
    </row>
    <row r="88" s="45" customFormat="1" ht="81" spans="1:23">
      <c r="A88" s="46">
        <v>268</v>
      </c>
      <c r="B88" s="43" t="s">
        <v>64</v>
      </c>
      <c r="C88" s="43" t="s">
        <v>612</v>
      </c>
      <c r="D88" s="43" t="s">
        <v>481</v>
      </c>
      <c r="E88" s="47" t="s">
        <v>67</v>
      </c>
      <c r="F88" s="51" t="s">
        <v>1237</v>
      </c>
      <c r="G88" s="51" t="s">
        <v>1238</v>
      </c>
      <c r="H88" s="51" t="s">
        <v>1239</v>
      </c>
      <c r="I88" s="51"/>
      <c r="J88" s="51"/>
      <c r="K88" s="51"/>
      <c r="L88" s="51"/>
      <c r="M88" s="47"/>
      <c r="N88" s="47" t="s">
        <v>1006</v>
      </c>
      <c r="O88" s="51"/>
      <c r="P88" s="47">
        <v>20230805</v>
      </c>
      <c r="Q88" s="51" t="s">
        <v>1027</v>
      </c>
      <c r="R88" s="51" t="s">
        <v>1240</v>
      </c>
      <c r="S88" s="51"/>
      <c r="T88" s="51"/>
      <c r="U88" s="51"/>
      <c r="V88" s="51"/>
      <c r="W88" s="52"/>
    </row>
    <row r="89" s="45" customFormat="1" ht="409.5" spans="1:23">
      <c r="A89" s="46">
        <v>269</v>
      </c>
      <c r="B89" s="43" t="s">
        <v>286</v>
      </c>
      <c r="C89" s="43" t="s">
        <v>615</v>
      </c>
      <c r="D89" s="43" t="s">
        <v>481</v>
      </c>
      <c r="E89" s="43" t="s">
        <v>481</v>
      </c>
      <c r="F89" s="46" t="s">
        <v>1241</v>
      </c>
      <c r="G89" s="46" t="s">
        <v>1242</v>
      </c>
      <c r="H89" s="46" t="s">
        <v>1243</v>
      </c>
      <c r="I89" s="51" t="s">
        <v>1244</v>
      </c>
      <c r="J89" s="51" t="s">
        <v>1245</v>
      </c>
      <c r="K89" s="46">
        <v>0.03</v>
      </c>
      <c r="L89" s="46" t="s">
        <v>1246</v>
      </c>
      <c r="M89" s="47" t="s">
        <v>1247</v>
      </c>
      <c r="N89" s="43" t="s">
        <v>994</v>
      </c>
      <c r="O89" s="51" t="s">
        <v>1003</v>
      </c>
      <c r="P89" s="46"/>
      <c r="Q89" s="46"/>
      <c r="R89" s="46"/>
      <c r="S89" s="46"/>
      <c r="T89" s="46"/>
      <c r="U89" s="46"/>
      <c r="V89" s="46"/>
      <c r="W89" s="52"/>
    </row>
    <row r="90" s="45" customFormat="1" ht="409.5" spans="1:23">
      <c r="A90" s="46">
        <v>270</v>
      </c>
      <c r="B90" s="43" t="s">
        <v>286</v>
      </c>
      <c r="C90" s="43" t="s">
        <v>620</v>
      </c>
      <c r="D90" s="43" t="s">
        <v>481</v>
      </c>
      <c r="E90" s="43" t="s">
        <v>481</v>
      </c>
      <c r="F90" s="46" t="s">
        <v>1065</v>
      </c>
      <c r="G90" s="46" t="s">
        <v>1248</v>
      </c>
      <c r="H90" s="46" t="s">
        <v>1249</v>
      </c>
      <c r="I90" s="51" t="s">
        <v>1250</v>
      </c>
      <c r="J90" s="51" t="s">
        <v>1245</v>
      </c>
      <c r="K90" s="46">
        <v>0.03</v>
      </c>
      <c r="L90" s="46" t="s">
        <v>1246</v>
      </c>
      <c r="M90" s="83">
        <v>2023.07</v>
      </c>
      <c r="N90" s="102" t="s">
        <v>994</v>
      </c>
      <c r="O90" s="46"/>
      <c r="P90" s="46"/>
      <c r="Q90" s="46"/>
      <c r="R90" s="46"/>
      <c r="S90" s="46"/>
      <c r="T90" s="46"/>
      <c r="U90" s="46"/>
      <c r="V90" s="46"/>
      <c r="W90" s="52"/>
    </row>
    <row r="91" s="45" customFormat="1" ht="15" spans="1:23">
      <c r="A91" s="92"/>
      <c r="B91" s="92" t="s">
        <v>25</v>
      </c>
      <c r="C91" s="92" t="s">
        <v>1251</v>
      </c>
      <c r="D91" s="92" t="s">
        <v>481</v>
      </c>
      <c r="E91" s="92" t="s">
        <v>624</v>
      </c>
      <c r="F91" s="46"/>
      <c r="G91" s="46"/>
      <c r="H91" s="51"/>
      <c r="I91" s="51"/>
      <c r="J91" s="51"/>
      <c r="K91" s="51"/>
      <c r="L91" s="51"/>
      <c r="M91" s="47" t="s">
        <v>1062</v>
      </c>
      <c r="N91" s="103" t="s">
        <v>1062</v>
      </c>
      <c r="O91" s="46"/>
      <c r="P91" s="46"/>
      <c r="Q91" s="51"/>
      <c r="R91" s="51"/>
      <c r="S91" s="51"/>
      <c r="T91" s="51"/>
      <c r="U91" s="51"/>
      <c r="V91" s="51"/>
      <c r="W91" s="52"/>
    </row>
    <row r="92" s="45" customFormat="1" ht="15" spans="1:23">
      <c r="A92" s="72"/>
      <c r="B92" s="72"/>
      <c r="C92" s="72"/>
      <c r="D92" s="72"/>
      <c r="E92" s="72"/>
      <c r="F92" s="46"/>
      <c r="G92" s="46"/>
      <c r="H92" s="51"/>
      <c r="I92" s="51"/>
      <c r="J92" s="51"/>
      <c r="K92" s="51"/>
      <c r="L92" s="51"/>
      <c r="M92" s="47" t="s">
        <v>1062</v>
      </c>
      <c r="N92" s="103" t="s">
        <v>1062</v>
      </c>
      <c r="O92" s="46"/>
      <c r="P92" s="46"/>
      <c r="Q92" s="51"/>
      <c r="R92" s="51"/>
      <c r="S92" s="51"/>
      <c r="T92" s="51"/>
      <c r="U92" s="51"/>
      <c r="V92" s="51"/>
      <c r="W92" s="52"/>
    </row>
    <row r="93" s="45" customFormat="1" ht="15" spans="1:23">
      <c r="A93" s="58"/>
      <c r="B93" s="58"/>
      <c r="C93" s="58"/>
      <c r="D93" s="58"/>
      <c r="E93" s="58"/>
      <c r="F93" s="46"/>
      <c r="G93" s="46"/>
      <c r="H93" s="46"/>
      <c r="I93" s="46"/>
      <c r="J93" s="46"/>
      <c r="K93" s="46"/>
      <c r="L93" s="46"/>
      <c r="M93" s="47" t="s">
        <v>1062</v>
      </c>
      <c r="N93" s="47" t="s">
        <v>1062</v>
      </c>
      <c r="O93" s="46"/>
      <c r="P93" s="46"/>
      <c r="Q93" s="46"/>
      <c r="R93" s="46"/>
      <c r="S93" s="46"/>
      <c r="T93" s="46"/>
      <c r="U93" s="46"/>
      <c r="V93" s="46"/>
      <c r="W93" s="109"/>
    </row>
    <row r="94" s="45" customFormat="1" ht="54" spans="1:23">
      <c r="A94" s="46">
        <v>275</v>
      </c>
      <c r="B94" s="43" t="s">
        <v>25</v>
      </c>
      <c r="C94" s="43" t="s">
        <v>634</v>
      </c>
      <c r="D94" s="43" t="s">
        <v>481</v>
      </c>
      <c r="E94" s="43" t="s">
        <v>81</v>
      </c>
      <c r="F94" s="51"/>
      <c r="G94" s="51"/>
      <c r="H94" s="51"/>
      <c r="I94" s="51"/>
      <c r="J94" s="51"/>
      <c r="K94" s="51"/>
      <c r="L94" s="51"/>
      <c r="M94" s="47">
        <v>2023.6</v>
      </c>
      <c r="N94" s="47" t="s">
        <v>1252</v>
      </c>
      <c r="O94" s="51"/>
      <c r="P94" s="51"/>
      <c r="Q94" s="51"/>
      <c r="R94" s="51"/>
      <c r="S94" s="51"/>
      <c r="T94" s="51"/>
      <c r="U94" s="51"/>
      <c r="V94" s="51"/>
      <c r="W94" s="110"/>
    </row>
    <row r="95" s="45" customFormat="1" ht="54" spans="1:23">
      <c r="A95" s="46">
        <v>276</v>
      </c>
      <c r="B95" s="43" t="s">
        <v>25</v>
      </c>
      <c r="C95" s="43" t="s">
        <v>636</v>
      </c>
      <c r="D95" s="43" t="s">
        <v>481</v>
      </c>
      <c r="E95" s="43" t="s">
        <v>126</v>
      </c>
      <c r="F95" s="46"/>
      <c r="G95" s="46"/>
      <c r="H95" s="46"/>
      <c r="I95" s="46"/>
      <c r="J95" s="46"/>
      <c r="K95" s="46"/>
      <c r="L95" s="46"/>
      <c r="M95" s="47"/>
      <c r="N95" s="47" t="s">
        <v>1253</v>
      </c>
      <c r="O95" s="46"/>
      <c r="P95" s="46"/>
      <c r="Q95" s="46"/>
      <c r="R95" s="46"/>
      <c r="S95" s="46"/>
      <c r="T95" s="46"/>
      <c r="U95" s="46"/>
      <c r="V95" s="46"/>
      <c r="W95" s="109"/>
    </row>
    <row r="96" s="45" customFormat="1" ht="54" spans="1:23">
      <c r="A96" s="46">
        <v>277</v>
      </c>
      <c r="B96" s="43" t="s">
        <v>25</v>
      </c>
      <c r="C96" s="43" t="s">
        <v>639</v>
      </c>
      <c r="D96" s="43" t="s">
        <v>481</v>
      </c>
      <c r="E96" s="43" t="s">
        <v>145</v>
      </c>
      <c r="F96" s="51">
        <v>2023.4</v>
      </c>
      <c r="G96" s="51">
        <v>2023.12</v>
      </c>
      <c r="H96" s="51"/>
      <c r="I96" s="51"/>
      <c r="J96" s="51"/>
      <c r="K96" s="51"/>
      <c r="L96" s="51"/>
      <c r="M96" s="47"/>
      <c r="N96" s="47" t="s">
        <v>1254</v>
      </c>
      <c r="O96" s="51"/>
      <c r="P96" s="51"/>
      <c r="Q96" s="51"/>
      <c r="R96" s="51"/>
      <c r="S96" s="51"/>
      <c r="T96" s="51"/>
      <c r="U96" s="51"/>
      <c r="V96" s="51"/>
      <c r="W96" s="110"/>
    </row>
    <row r="97" s="45" customFormat="1" ht="40.5" spans="1:23">
      <c r="A97" s="46">
        <v>279</v>
      </c>
      <c r="B97" s="43" t="s">
        <v>25</v>
      </c>
      <c r="C97" s="43" t="s">
        <v>643</v>
      </c>
      <c r="D97" s="43" t="s">
        <v>481</v>
      </c>
      <c r="E97" s="43" t="s">
        <v>129</v>
      </c>
      <c r="F97" s="46">
        <v>2023.5</v>
      </c>
      <c r="G97" s="46">
        <v>2024.6</v>
      </c>
      <c r="H97" s="46"/>
      <c r="I97" s="46"/>
      <c r="J97" s="46"/>
      <c r="K97" s="46"/>
      <c r="L97" s="46"/>
      <c r="M97" s="47"/>
      <c r="N97" s="47" t="s">
        <v>1006</v>
      </c>
      <c r="O97" s="46"/>
      <c r="P97" s="46"/>
      <c r="Q97" s="46"/>
      <c r="R97" s="46"/>
      <c r="S97" s="46"/>
      <c r="T97" s="46"/>
      <c r="U97" s="46"/>
      <c r="V97" s="46"/>
      <c r="W97" s="109"/>
    </row>
    <row r="98" s="45" customFormat="1" ht="40.5" spans="1:23">
      <c r="A98" s="46">
        <v>280</v>
      </c>
      <c r="B98" s="43" t="s">
        <v>25</v>
      </c>
      <c r="C98" s="43" t="s">
        <v>645</v>
      </c>
      <c r="D98" s="43" t="s">
        <v>481</v>
      </c>
      <c r="E98" s="43" t="s">
        <v>84</v>
      </c>
      <c r="F98" s="46" t="s">
        <v>1015</v>
      </c>
      <c r="G98" s="46" t="s">
        <v>1052</v>
      </c>
      <c r="H98" s="51" t="s">
        <v>1255</v>
      </c>
      <c r="I98" s="46"/>
      <c r="J98" s="51" t="s">
        <v>1003</v>
      </c>
      <c r="K98" s="46"/>
      <c r="L98" s="46"/>
      <c r="M98" s="47" t="s">
        <v>1015</v>
      </c>
      <c r="N98" s="47" t="s">
        <v>1256</v>
      </c>
      <c r="O98" s="46"/>
      <c r="P98" s="46"/>
      <c r="Q98" s="46"/>
      <c r="R98" s="46"/>
      <c r="S98" s="46"/>
      <c r="T98" s="46"/>
      <c r="U98" s="46"/>
      <c r="V98" s="51"/>
      <c r="W98" s="110"/>
    </row>
    <row r="99" s="45" customFormat="1" ht="67.5" spans="1:23">
      <c r="A99" s="46">
        <v>281</v>
      </c>
      <c r="B99" s="43" t="s">
        <v>25</v>
      </c>
      <c r="C99" s="43" t="s">
        <v>646</v>
      </c>
      <c r="D99" s="43" t="s">
        <v>481</v>
      </c>
      <c r="E99" s="43" t="s">
        <v>152</v>
      </c>
      <c r="F99" s="46"/>
      <c r="G99" s="46"/>
      <c r="H99" s="46"/>
      <c r="I99" s="46"/>
      <c r="J99" s="46"/>
      <c r="K99" s="46"/>
      <c r="L99" s="46"/>
      <c r="M99" s="47"/>
      <c r="N99" s="47" t="s">
        <v>994</v>
      </c>
      <c r="O99" s="51" t="s">
        <v>1257</v>
      </c>
      <c r="P99" s="46"/>
      <c r="Q99" s="46" t="s">
        <v>1258</v>
      </c>
      <c r="R99" s="46"/>
      <c r="S99" s="46"/>
      <c r="T99" s="46"/>
      <c r="U99" s="46"/>
      <c r="V99" s="51" t="s">
        <v>1259</v>
      </c>
      <c r="W99" s="110">
        <v>0</v>
      </c>
    </row>
    <row r="100" s="45" customFormat="1" ht="40.5" spans="1:23">
      <c r="A100" s="46">
        <v>282</v>
      </c>
      <c r="B100" s="43" t="s">
        <v>25</v>
      </c>
      <c r="C100" s="43" t="s">
        <v>648</v>
      </c>
      <c r="D100" s="43" t="s">
        <v>481</v>
      </c>
      <c r="E100" s="43" t="s">
        <v>99</v>
      </c>
      <c r="F100" s="46">
        <v>2023.06</v>
      </c>
      <c r="G100" s="46">
        <v>2023.11</v>
      </c>
      <c r="H100" s="51" t="s">
        <v>1260</v>
      </c>
      <c r="I100" s="46"/>
      <c r="J100" s="46"/>
      <c r="K100" s="46"/>
      <c r="L100" s="46"/>
      <c r="M100" s="47">
        <v>2023.06</v>
      </c>
      <c r="N100" s="47" t="s">
        <v>1261</v>
      </c>
      <c r="O100" s="46"/>
      <c r="P100" s="46"/>
      <c r="Q100" s="51" t="s">
        <v>1028</v>
      </c>
      <c r="R100" s="46"/>
      <c r="S100" s="46"/>
      <c r="T100" s="46"/>
      <c r="U100" s="46"/>
      <c r="V100" s="46"/>
      <c r="W100" s="109"/>
    </row>
    <row r="101" s="45" customFormat="1" ht="40.5" spans="1:23">
      <c r="A101" s="46">
        <v>283</v>
      </c>
      <c r="B101" s="43" t="s">
        <v>25</v>
      </c>
      <c r="C101" s="43" t="s">
        <v>650</v>
      </c>
      <c r="D101" s="43" t="s">
        <v>481</v>
      </c>
      <c r="E101" s="43" t="s">
        <v>96</v>
      </c>
      <c r="F101" s="46">
        <v>2023.1</v>
      </c>
      <c r="G101" s="46">
        <v>2023.12</v>
      </c>
      <c r="H101" s="46"/>
      <c r="I101" s="51" t="s">
        <v>1262</v>
      </c>
      <c r="J101" s="46"/>
      <c r="K101" s="46"/>
      <c r="L101" s="46"/>
      <c r="M101" s="47">
        <v>2023.1</v>
      </c>
      <c r="N101" s="47" t="s">
        <v>994</v>
      </c>
      <c r="O101" s="46"/>
      <c r="P101" s="46"/>
      <c r="Q101" s="46"/>
      <c r="R101" s="46"/>
      <c r="S101" s="46"/>
      <c r="T101" s="46"/>
      <c r="U101" s="46"/>
      <c r="V101" s="46"/>
      <c r="W101" s="109"/>
    </row>
    <row r="102" s="45" customFormat="1" ht="40.5" spans="1:23">
      <c r="A102" s="46">
        <v>284</v>
      </c>
      <c r="B102" s="43" t="s">
        <v>25</v>
      </c>
      <c r="C102" s="43" t="s">
        <v>652</v>
      </c>
      <c r="D102" s="43" t="s">
        <v>481</v>
      </c>
      <c r="E102" s="43" t="s">
        <v>123</v>
      </c>
      <c r="F102" s="46" t="s">
        <v>1263</v>
      </c>
      <c r="G102" s="46" t="s">
        <v>1264</v>
      </c>
      <c r="H102" s="46" t="s">
        <v>1265</v>
      </c>
      <c r="I102" s="46" t="s">
        <v>1265</v>
      </c>
      <c r="J102" s="46" t="s">
        <v>1265</v>
      </c>
      <c r="K102" s="46" t="s">
        <v>1265</v>
      </c>
      <c r="L102" s="46" t="s">
        <v>1265</v>
      </c>
      <c r="M102" s="47" t="s">
        <v>1265</v>
      </c>
      <c r="N102" s="47" t="s">
        <v>994</v>
      </c>
      <c r="O102" s="46"/>
      <c r="P102" s="46"/>
      <c r="Q102" s="46"/>
      <c r="R102" s="46"/>
      <c r="S102" s="46"/>
      <c r="T102" s="46"/>
      <c r="U102" s="46"/>
      <c r="V102" s="46"/>
      <c r="W102" s="109">
        <v>0</v>
      </c>
    </row>
    <row r="103" s="45" customFormat="1" ht="40.5" spans="1:23">
      <c r="A103" s="46">
        <v>285</v>
      </c>
      <c r="B103" s="43" t="s">
        <v>25</v>
      </c>
      <c r="C103" s="43" t="s">
        <v>653</v>
      </c>
      <c r="D103" s="43" t="s">
        <v>481</v>
      </c>
      <c r="E103" s="43" t="s">
        <v>67</v>
      </c>
      <c r="F103" s="46"/>
      <c r="G103" s="46"/>
      <c r="H103" s="46"/>
      <c r="I103" s="46"/>
      <c r="J103" s="46"/>
      <c r="K103" s="46"/>
      <c r="L103" s="46"/>
      <c r="M103" s="47" t="s">
        <v>994</v>
      </c>
      <c r="N103" s="47" t="s">
        <v>995</v>
      </c>
      <c r="O103" s="46"/>
      <c r="P103" s="46"/>
      <c r="Q103" s="46"/>
      <c r="R103" s="46"/>
      <c r="S103" s="46"/>
      <c r="T103" s="46"/>
      <c r="U103" s="46"/>
      <c r="V103" s="46"/>
      <c r="W103" s="109"/>
    </row>
    <row r="104" s="45" customFormat="1" ht="40.5" spans="1:23">
      <c r="A104" s="46">
        <v>286</v>
      </c>
      <c r="B104" s="43" t="s">
        <v>25</v>
      </c>
      <c r="C104" s="43" t="s">
        <v>654</v>
      </c>
      <c r="D104" s="43" t="s">
        <v>481</v>
      </c>
      <c r="E104" s="43" t="s">
        <v>72</v>
      </c>
      <c r="F104" s="46">
        <v>2023.09</v>
      </c>
      <c r="G104" s="46">
        <v>2023.11</v>
      </c>
      <c r="H104" s="46"/>
      <c r="I104" s="46"/>
      <c r="J104" s="46"/>
      <c r="K104" s="46"/>
      <c r="L104" s="46"/>
      <c r="M104" s="47"/>
      <c r="N104" s="47" t="s">
        <v>1006</v>
      </c>
      <c r="O104" s="46"/>
      <c r="P104" s="46">
        <v>2023.1</v>
      </c>
      <c r="Q104" s="51" t="s">
        <v>1028</v>
      </c>
      <c r="R104" s="46"/>
      <c r="S104" s="46"/>
      <c r="T104" s="46"/>
      <c r="U104" s="46"/>
      <c r="V104" s="46"/>
      <c r="W104" s="109"/>
    </row>
    <row r="105" s="45" customFormat="1" ht="40.5" spans="1:23">
      <c r="A105" s="46">
        <v>287</v>
      </c>
      <c r="B105" s="43" t="s">
        <v>25</v>
      </c>
      <c r="C105" s="43" t="s">
        <v>655</v>
      </c>
      <c r="D105" s="43" t="s">
        <v>481</v>
      </c>
      <c r="E105" s="43" t="s">
        <v>111</v>
      </c>
      <c r="F105" s="46">
        <v>2023.6</v>
      </c>
      <c r="G105" s="46">
        <v>2023.1</v>
      </c>
      <c r="H105" s="46"/>
      <c r="I105" s="51" t="s">
        <v>1266</v>
      </c>
      <c r="J105" s="51" t="s">
        <v>1004</v>
      </c>
      <c r="K105" s="46">
        <v>0</v>
      </c>
      <c r="L105" s="51" t="s">
        <v>1267</v>
      </c>
      <c r="M105" s="47">
        <v>2023.6</v>
      </c>
      <c r="N105" s="47" t="s">
        <v>1006</v>
      </c>
      <c r="O105" s="46"/>
      <c r="P105" s="46" t="s">
        <v>1268</v>
      </c>
      <c r="Q105" s="51" t="s">
        <v>1028</v>
      </c>
      <c r="R105" s="51" t="s">
        <v>1269</v>
      </c>
      <c r="S105" s="46"/>
      <c r="T105" s="46"/>
      <c r="U105" s="46"/>
      <c r="V105" s="46"/>
      <c r="W105" s="109"/>
    </row>
    <row r="106" s="45" customFormat="1" ht="40.5" spans="1:23">
      <c r="A106" s="46">
        <v>288</v>
      </c>
      <c r="B106" s="43" t="s">
        <v>25</v>
      </c>
      <c r="C106" s="43" t="s">
        <v>657</v>
      </c>
      <c r="D106" s="43" t="s">
        <v>481</v>
      </c>
      <c r="E106" s="43" t="s">
        <v>75</v>
      </c>
      <c r="F106" s="46"/>
      <c r="G106" s="46"/>
      <c r="H106" s="46"/>
      <c r="I106" s="46"/>
      <c r="J106" s="46"/>
      <c r="K106" s="46"/>
      <c r="L106" s="46"/>
      <c r="M106" s="47"/>
      <c r="N106" s="47" t="s">
        <v>994</v>
      </c>
      <c r="O106" s="46"/>
      <c r="P106" s="46"/>
      <c r="Q106" s="46"/>
      <c r="R106" s="46"/>
      <c r="S106" s="46"/>
      <c r="T106" s="46"/>
      <c r="U106" s="46"/>
      <c r="V106" s="46"/>
      <c r="W106" s="110">
        <v>0</v>
      </c>
    </row>
    <row r="107" s="45" customFormat="1" ht="54" spans="1:23">
      <c r="A107" s="46">
        <v>289</v>
      </c>
      <c r="B107" s="43" t="s">
        <v>25</v>
      </c>
      <c r="C107" s="43" t="s">
        <v>658</v>
      </c>
      <c r="D107" s="43" t="s">
        <v>481</v>
      </c>
      <c r="E107" s="43" t="s">
        <v>148</v>
      </c>
      <c r="F107" s="46"/>
      <c r="G107" s="46"/>
      <c r="H107" s="46"/>
      <c r="I107" s="46"/>
      <c r="J107" s="46"/>
      <c r="K107" s="46"/>
      <c r="L107" s="46"/>
      <c r="M107" s="47" t="s">
        <v>994</v>
      </c>
      <c r="N107" s="47" t="s">
        <v>1006</v>
      </c>
      <c r="O107" s="46"/>
      <c r="P107" s="46"/>
      <c r="Q107" s="46"/>
      <c r="R107" s="46"/>
      <c r="S107" s="46"/>
      <c r="T107" s="46"/>
      <c r="U107" s="46"/>
      <c r="V107" s="46"/>
      <c r="W107" s="109"/>
    </row>
    <row r="108" s="45" customFormat="1" ht="40.5" spans="1:23">
      <c r="A108" s="46">
        <v>290</v>
      </c>
      <c r="B108" s="43" t="s">
        <v>25</v>
      </c>
      <c r="C108" s="43" t="s">
        <v>659</v>
      </c>
      <c r="D108" s="43" t="s">
        <v>481</v>
      </c>
      <c r="E108" s="43" t="s">
        <v>120</v>
      </c>
      <c r="F108" s="46" t="s">
        <v>1210</v>
      </c>
      <c r="G108" s="46" t="s">
        <v>1060</v>
      </c>
      <c r="H108" s="46"/>
      <c r="I108" s="51" t="s">
        <v>1270</v>
      </c>
      <c r="J108" s="51" t="s">
        <v>1271</v>
      </c>
      <c r="K108" s="46"/>
      <c r="L108" s="46"/>
      <c r="M108" s="47" t="s">
        <v>1272</v>
      </c>
      <c r="N108" s="47" t="s">
        <v>1006</v>
      </c>
      <c r="O108" s="51" t="s">
        <v>1273</v>
      </c>
      <c r="P108" s="46" t="s">
        <v>1274</v>
      </c>
      <c r="Q108" s="51" t="s">
        <v>999</v>
      </c>
      <c r="R108" s="51" t="s">
        <v>999</v>
      </c>
      <c r="S108" s="46"/>
      <c r="T108" s="46"/>
      <c r="U108" s="46"/>
      <c r="V108" s="46" t="s">
        <v>1275</v>
      </c>
      <c r="W108" s="109"/>
    </row>
    <row r="109" s="45" customFormat="1" ht="148.5" spans="1:23">
      <c r="A109" s="46">
        <v>291</v>
      </c>
      <c r="B109" s="43" t="s">
        <v>25</v>
      </c>
      <c r="C109" s="43" t="s">
        <v>661</v>
      </c>
      <c r="D109" s="43" t="s">
        <v>481</v>
      </c>
      <c r="E109" s="43" t="s">
        <v>142</v>
      </c>
      <c r="F109" s="46">
        <v>2023.3</v>
      </c>
      <c r="G109" s="46">
        <v>2023.11</v>
      </c>
      <c r="H109" s="46"/>
      <c r="I109" s="46"/>
      <c r="J109" s="46"/>
      <c r="K109" s="46"/>
      <c r="L109" s="46"/>
      <c r="M109" s="47">
        <v>2023.3</v>
      </c>
      <c r="N109" s="47" t="s">
        <v>1276</v>
      </c>
      <c r="O109" s="46" t="s">
        <v>1277</v>
      </c>
      <c r="P109" s="46"/>
      <c r="Q109" s="46"/>
      <c r="R109" s="46"/>
      <c r="S109" s="46"/>
      <c r="T109" s="46"/>
      <c r="U109" s="46"/>
      <c r="V109" s="46"/>
      <c r="W109" s="110">
        <v>20.5</v>
      </c>
    </row>
    <row r="110" s="45" customFormat="1" ht="40.5" spans="1:23">
      <c r="A110" s="46">
        <v>292</v>
      </c>
      <c r="B110" s="43" t="s">
        <v>25</v>
      </c>
      <c r="C110" s="43" t="s">
        <v>663</v>
      </c>
      <c r="D110" s="43" t="s">
        <v>481</v>
      </c>
      <c r="E110" s="43" t="s">
        <v>155</v>
      </c>
      <c r="F110" s="46" t="s">
        <v>1059</v>
      </c>
      <c r="G110" s="46" t="s">
        <v>1060</v>
      </c>
      <c r="H110" s="46"/>
      <c r="I110" s="46"/>
      <c r="J110" s="46"/>
      <c r="K110" s="46"/>
      <c r="L110" s="46"/>
      <c r="M110" s="47" t="s">
        <v>1278</v>
      </c>
      <c r="N110" s="47" t="s">
        <v>1006</v>
      </c>
      <c r="O110" s="46"/>
      <c r="P110" s="46"/>
      <c r="Q110" s="46"/>
      <c r="R110" s="46"/>
      <c r="S110" s="46"/>
      <c r="T110" s="46"/>
      <c r="U110" s="46"/>
      <c r="V110" s="46"/>
      <c r="W110" s="109"/>
    </row>
    <row r="111" s="45" customFormat="1" ht="40.5" spans="1:23">
      <c r="A111" s="46">
        <v>293</v>
      </c>
      <c r="B111" s="43" t="s">
        <v>25</v>
      </c>
      <c r="C111" s="43" t="s">
        <v>665</v>
      </c>
      <c r="D111" s="43" t="s">
        <v>481</v>
      </c>
      <c r="E111" s="43" t="s">
        <v>108</v>
      </c>
      <c r="F111" s="51" t="s">
        <v>1076</v>
      </c>
      <c r="G111" s="51" t="s">
        <v>1052</v>
      </c>
      <c r="H111" s="51"/>
      <c r="I111" s="51"/>
      <c r="J111" s="51"/>
      <c r="K111" s="51"/>
      <c r="L111" s="51"/>
      <c r="M111" s="47" t="s">
        <v>1279</v>
      </c>
      <c r="N111" s="47" t="s">
        <v>995</v>
      </c>
      <c r="O111" s="51" t="s">
        <v>1280</v>
      </c>
      <c r="P111" s="46"/>
      <c r="Q111" s="46"/>
      <c r="R111" s="46"/>
      <c r="S111" s="46"/>
      <c r="T111" s="46"/>
      <c r="U111" s="46"/>
      <c r="V111" s="46"/>
      <c r="W111" s="109"/>
    </row>
    <row r="112" s="45" customFormat="1" ht="54" spans="1:23">
      <c r="A112" s="46">
        <v>294</v>
      </c>
      <c r="B112" s="43" t="s">
        <v>25</v>
      </c>
      <c r="C112" s="43" t="s">
        <v>667</v>
      </c>
      <c r="D112" s="43" t="s">
        <v>481</v>
      </c>
      <c r="E112" s="43" t="s">
        <v>139</v>
      </c>
      <c r="F112" s="46">
        <v>2023.09</v>
      </c>
      <c r="G112" s="46">
        <v>2023.12</v>
      </c>
      <c r="H112" s="51" t="s">
        <v>1281</v>
      </c>
      <c r="I112" s="51" t="s">
        <v>1003</v>
      </c>
      <c r="J112" s="46">
        <v>0</v>
      </c>
      <c r="K112" s="46">
        <v>0</v>
      </c>
      <c r="L112" s="46" t="s">
        <v>1282</v>
      </c>
      <c r="M112" s="47">
        <v>2023.09</v>
      </c>
      <c r="N112" s="47" t="s">
        <v>1283</v>
      </c>
      <c r="O112" s="51" t="s">
        <v>1284</v>
      </c>
      <c r="P112" s="46"/>
      <c r="Q112" s="46"/>
      <c r="R112" s="46"/>
      <c r="S112" s="46"/>
      <c r="T112" s="46"/>
      <c r="U112" s="46"/>
      <c r="V112" s="46"/>
      <c r="W112" s="109"/>
    </row>
    <row r="113" s="45" customFormat="1" ht="148.5" spans="1:23">
      <c r="A113" s="46">
        <v>295</v>
      </c>
      <c r="B113" s="43" t="s">
        <v>25</v>
      </c>
      <c r="C113" s="43" t="s">
        <v>669</v>
      </c>
      <c r="D113" s="43" t="s">
        <v>481</v>
      </c>
      <c r="E113" s="43" t="s">
        <v>90</v>
      </c>
      <c r="F113" s="46" t="s">
        <v>1285</v>
      </c>
      <c r="G113" s="46" t="s">
        <v>1286</v>
      </c>
      <c r="H113" s="46"/>
      <c r="I113" s="46"/>
      <c r="J113" s="51" t="s">
        <v>1014</v>
      </c>
      <c r="K113" s="46"/>
      <c r="L113" s="46"/>
      <c r="M113" s="47" t="s">
        <v>1287</v>
      </c>
      <c r="N113" s="47" t="s">
        <v>1288</v>
      </c>
      <c r="O113" s="46"/>
      <c r="P113" s="46"/>
      <c r="Q113" s="46"/>
      <c r="R113" s="46"/>
      <c r="S113" s="46"/>
      <c r="T113" s="46"/>
      <c r="U113" s="46"/>
      <c r="V113" s="46"/>
      <c r="W113" s="109"/>
    </row>
    <row r="114" s="45" customFormat="1" ht="40.5" spans="1:23">
      <c r="A114" s="46">
        <v>296</v>
      </c>
      <c r="B114" s="43" t="s">
        <v>25</v>
      </c>
      <c r="C114" s="43" t="s">
        <v>671</v>
      </c>
      <c r="D114" s="43" t="s">
        <v>481</v>
      </c>
      <c r="E114" s="43" t="s">
        <v>135</v>
      </c>
      <c r="F114" s="46" t="s">
        <v>1289</v>
      </c>
      <c r="G114" s="46" t="s">
        <v>1052</v>
      </c>
      <c r="H114" s="51" t="s">
        <v>1046</v>
      </c>
      <c r="I114" s="46"/>
      <c r="J114" s="46"/>
      <c r="K114" s="46"/>
      <c r="L114" s="46"/>
      <c r="M114" s="47" t="s">
        <v>1290</v>
      </c>
      <c r="N114" s="47" t="s">
        <v>1291</v>
      </c>
      <c r="O114" s="46"/>
      <c r="P114" s="46"/>
      <c r="Q114" s="46"/>
      <c r="R114" s="46"/>
      <c r="S114" s="46"/>
      <c r="T114" s="46"/>
      <c r="U114" s="46"/>
      <c r="V114" s="46"/>
      <c r="W114" s="109"/>
    </row>
    <row r="115" s="45" customFormat="1" ht="40.5" spans="1:23">
      <c r="A115" s="46">
        <v>297</v>
      </c>
      <c r="B115" s="43" t="s">
        <v>25</v>
      </c>
      <c r="C115" s="43" t="s">
        <v>673</v>
      </c>
      <c r="D115" s="43" t="s">
        <v>481</v>
      </c>
      <c r="E115" s="43" t="s">
        <v>87</v>
      </c>
      <c r="F115" s="46" t="s">
        <v>1013</v>
      </c>
      <c r="G115" s="46" t="s">
        <v>1286</v>
      </c>
      <c r="H115" s="46"/>
      <c r="I115" s="46"/>
      <c r="J115" s="46"/>
      <c r="K115" s="46"/>
      <c r="L115" s="46"/>
      <c r="M115" s="47"/>
      <c r="N115" s="47" t="s">
        <v>994</v>
      </c>
      <c r="O115" s="46"/>
      <c r="P115" s="46"/>
      <c r="Q115" s="46"/>
      <c r="R115" s="46"/>
      <c r="S115" s="46"/>
      <c r="T115" s="46"/>
      <c r="U115" s="46"/>
      <c r="V115" s="46"/>
      <c r="W115" s="109"/>
    </row>
    <row r="116" s="45" customFormat="1" ht="54" spans="1:23">
      <c r="A116" s="46">
        <v>298</v>
      </c>
      <c r="B116" s="43" t="s">
        <v>25</v>
      </c>
      <c r="C116" s="43" t="s">
        <v>674</v>
      </c>
      <c r="D116" s="43" t="s">
        <v>481</v>
      </c>
      <c r="E116" s="43" t="s">
        <v>105</v>
      </c>
      <c r="F116" s="46">
        <v>2023.5</v>
      </c>
      <c r="G116" s="46">
        <v>2023.12</v>
      </c>
      <c r="H116" s="46"/>
      <c r="I116" s="46"/>
      <c r="J116" s="46"/>
      <c r="K116" s="46"/>
      <c r="L116" s="46" t="s">
        <v>1292</v>
      </c>
      <c r="M116" s="47" t="s">
        <v>994</v>
      </c>
      <c r="N116" s="47" t="s">
        <v>994</v>
      </c>
      <c r="O116" s="46"/>
      <c r="P116" s="46"/>
      <c r="Q116" s="46"/>
      <c r="R116" s="46"/>
      <c r="S116" s="46"/>
      <c r="T116" s="46"/>
      <c r="U116" s="46"/>
      <c r="V116" s="46"/>
      <c r="W116" s="109"/>
    </row>
    <row r="117" s="45" customFormat="1" ht="40.5" spans="1:23">
      <c r="A117" s="46">
        <v>299</v>
      </c>
      <c r="B117" s="43" t="s">
        <v>25</v>
      </c>
      <c r="C117" s="43" t="s">
        <v>676</v>
      </c>
      <c r="D117" s="43" t="s">
        <v>481</v>
      </c>
      <c r="E117" s="43" t="s">
        <v>117</v>
      </c>
      <c r="F117" s="46">
        <v>2023.06</v>
      </c>
      <c r="G117" s="46">
        <v>2023.12</v>
      </c>
      <c r="H117" s="46"/>
      <c r="I117" s="46"/>
      <c r="J117" s="46"/>
      <c r="K117" s="46"/>
      <c r="L117" s="46"/>
      <c r="M117" s="47"/>
      <c r="N117" s="47" t="s">
        <v>994</v>
      </c>
      <c r="O117" s="46"/>
      <c r="P117" s="46"/>
      <c r="Q117" s="46"/>
      <c r="R117" s="46"/>
      <c r="S117" s="46"/>
      <c r="T117" s="46"/>
      <c r="U117" s="46"/>
      <c r="V117" s="46"/>
      <c r="W117" s="110">
        <v>0</v>
      </c>
    </row>
    <row r="118" s="45" customFormat="1" ht="54" spans="1:23">
      <c r="A118" s="46">
        <v>300</v>
      </c>
      <c r="B118" s="43" t="s">
        <v>25</v>
      </c>
      <c r="C118" s="43" t="s">
        <v>677</v>
      </c>
      <c r="D118" s="43" t="s">
        <v>481</v>
      </c>
      <c r="E118" s="43" t="s">
        <v>93</v>
      </c>
      <c r="F118" s="46"/>
      <c r="G118" s="46"/>
      <c r="H118" s="46"/>
      <c r="I118" s="46"/>
      <c r="J118" s="46"/>
      <c r="K118" s="46"/>
      <c r="L118" s="46"/>
      <c r="M118" s="47"/>
      <c r="N118" s="47" t="s">
        <v>1293</v>
      </c>
      <c r="O118" s="46"/>
      <c r="P118" s="46"/>
      <c r="Q118" s="46"/>
      <c r="R118" s="46"/>
      <c r="S118" s="46"/>
      <c r="T118" s="46"/>
      <c r="U118" s="46"/>
      <c r="V118" s="46"/>
      <c r="W118" s="110">
        <v>0</v>
      </c>
    </row>
    <row r="119" s="45" customFormat="1" ht="40.5" spans="1:23">
      <c r="A119" s="46">
        <v>301</v>
      </c>
      <c r="B119" s="43" t="s">
        <v>25</v>
      </c>
      <c r="C119" s="43" t="s">
        <v>678</v>
      </c>
      <c r="D119" s="43" t="s">
        <v>481</v>
      </c>
      <c r="E119" s="43" t="s">
        <v>78</v>
      </c>
      <c r="F119" s="46">
        <v>2023.5</v>
      </c>
      <c r="G119" s="46">
        <v>2023.12</v>
      </c>
      <c r="H119" s="46"/>
      <c r="I119" s="46"/>
      <c r="J119" s="46"/>
      <c r="K119" s="46"/>
      <c r="L119" s="46"/>
      <c r="M119" s="47" t="s">
        <v>1294</v>
      </c>
      <c r="N119" s="47" t="s">
        <v>1295</v>
      </c>
      <c r="O119" s="46"/>
      <c r="P119" s="46"/>
      <c r="Q119" s="46"/>
      <c r="R119" s="46"/>
      <c r="S119" s="46"/>
      <c r="T119" s="46"/>
      <c r="U119" s="46"/>
      <c r="V119" s="46"/>
      <c r="W119" s="109"/>
    </row>
    <row r="120" s="45" customFormat="1" ht="54" spans="1:23">
      <c r="A120" s="46">
        <v>302</v>
      </c>
      <c r="B120" s="43" t="s">
        <v>25</v>
      </c>
      <c r="C120" s="43" t="s">
        <v>679</v>
      </c>
      <c r="D120" s="43" t="s">
        <v>481</v>
      </c>
      <c r="E120" s="43" t="s">
        <v>191</v>
      </c>
      <c r="F120" s="46" t="s">
        <v>1296</v>
      </c>
      <c r="G120" s="46" t="s">
        <v>1286</v>
      </c>
      <c r="H120" s="46" t="s">
        <v>1297</v>
      </c>
      <c r="I120" s="51" t="s">
        <v>1298</v>
      </c>
      <c r="J120" s="51" t="s">
        <v>1299</v>
      </c>
      <c r="K120" s="46">
        <v>0</v>
      </c>
      <c r="L120" s="51" t="s">
        <v>1114</v>
      </c>
      <c r="M120" s="47" t="s">
        <v>1296</v>
      </c>
      <c r="N120" s="47" t="s">
        <v>994</v>
      </c>
      <c r="O120" s="46"/>
      <c r="P120" s="46"/>
      <c r="Q120" s="46"/>
      <c r="R120" s="46"/>
      <c r="S120" s="46"/>
      <c r="T120" s="46"/>
      <c r="U120" s="46"/>
      <c r="V120" s="46"/>
      <c r="W120" s="109">
        <v>0</v>
      </c>
    </row>
    <row r="121" s="45" customFormat="1" ht="42" spans="1:23">
      <c r="A121" s="46">
        <v>303</v>
      </c>
      <c r="B121" s="43" t="s">
        <v>25</v>
      </c>
      <c r="C121" s="43" t="s">
        <v>681</v>
      </c>
      <c r="D121" s="43" t="s">
        <v>481</v>
      </c>
      <c r="E121" s="43" t="s">
        <v>96</v>
      </c>
      <c r="F121" s="46">
        <v>2023.3</v>
      </c>
      <c r="G121" s="46">
        <v>2023.9</v>
      </c>
      <c r="H121" s="46"/>
      <c r="I121" s="51" t="s">
        <v>1262</v>
      </c>
      <c r="J121" s="46"/>
      <c r="K121" s="46"/>
      <c r="L121" s="46"/>
      <c r="M121" s="47">
        <v>2023.3</v>
      </c>
      <c r="N121" s="47" t="s">
        <v>1006</v>
      </c>
      <c r="O121" s="46"/>
      <c r="P121" s="104" t="s">
        <v>1300</v>
      </c>
      <c r="Q121" s="46" t="s">
        <v>1301</v>
      </c>
      <c r="R121" s="46" t="s">
        <v>1269</v>
      </c>
      <c r="S121" s="46"/>
      <c r="T121" s="46"/>
      <c r="U121" s="46"/>
      <c r="V121" s="46"/>
      <c r="W121" s="109"/>
    </row>
    <row r="122" s="45" customFormat="1" ht="40.5" spans="1:23">
      <c r="A122" s="46">
        <v>304</v>
      </c>
      <c r="B122" s="43" t="s">
        <v>25</v>
      </c>
      <c r="C122" s="43" t="s">
        <v>681</v>
      </c>
      <c r="D122" s="43" t="s">
        <v>481</v>
      </c>
      <c r="E122" s="43" t="s">
        <v>105</v>
      </c>
      <c r="F122" s="51">
        <v>2023.11</v>
      </c>
      <c r="G122" s="51">
        <v>2023.12</v>
      </c>
      <c r="H122" s="51"/>
      <c r="I122" s="51"/>
      <c r="J122" s="51"/>
      <c r="K122" s="51"/>
      <c r="L122" s="51" t="s">
        <v>1302</v>
      </c>
      <c r="M122" s="47">
        <v>2023.2</v>
      </c>
      <c r="N122" s="47" t="s">
        <v>1006</v>
      </c>
      <c r="O122" s="51" t="s">
        <v>1303</v>
      </c>
      <c r="P122" s="51">
        <v>2023.3</v>
      </c>
      <c r="Q122" s="51" t="s">
        <v>1028</v>
      </c>
      <c r="R122" s="51" t="s">
        <v>1304</v>
      </c>
      <c r="S122" s="51"/>
      <c r="T122" s="51"/>
      <c r="U122" s="51"/>
      <c r="V122" s="51"/>
      <c r="W122" s="110"/>
    </row>
    <row r="123" s="45" customFormat="1" ht="42" spans="1:23">
      <c r="A123" s="46">
        <v>305</v>
      </c>
      <c r="B123" s="43" t="s">
        <v>25</v>
      </c>
      <c r="C123" s="43" t="s">
        <v>681</v>
      </c>
      <c r="D123" s="43" t="s">
        <v>481</v>
      </c>
      <c r="E123" s="43" t="s">
        <v>135</v>
      </c>
      <c r="F123" s="46" t="s">
        <v>1305</v>
      </c>
      <c r="G123" s="46" t="s">
        <v>1210</v>
      </c>
      <c r="H123" s="51" t="s">
        <v>1046</v>
      </c>
      <c r="I123" s="51"/>
      <c r="J123" s="51"/>
      <c r="K123" s="51"/>
      <c r="L123" s="46"/>
      <c r="M123" s="47" t="s">
        <v>994</v>
      </c>
      <c r="N123" s="47" t="s">
        <v>1006</v>
      </c>
      <c r="O123" s="46"/>
      <c r="P123" s="46" t="s">
        <v>1306</v>
      </c>
      <c r="Q123" s="51" t="s">
        <v>1307</v>
      </c>
      <c r="R123" s="46" t="s">
        <v>1021</v>
      </c>
      <c r="S123" s="46"/>
      <c r="T123" s="46"/>
      <c r="U123" s="46"/>
      <c r="V123" s="46"/>
      <c r="W123" s="109"/>
    </row>
    <row r="124" s="45" customFormat="1" ht="42" spans="1:23">
      <c r="A124" s="46">
        <v>306</v>
      </c>
      <c r="B124" s="43" t="s">
        <v>25</v>
      </c>
      <c r="C124" s="43" t="s">
        <v>681</v>
      </c>
      <c r="D124" s="43" t="s">
        <v>481</v>
      </c>
      <c r="E124" s="43" t="s">
        <v>135</v>
      </c>
      <c r="F124" s="46" t="s">
        <v>1308</v>
      </c>
      <c r="G124" s="46" t="s">
        <v>1210</v>
      </c>
      <c r="H124" s="51" t="s">
        <v>1046</v>
      </c>
      <c r="I124" s="51"/>
      <c r="J124" s="51"/>
      <c r="K124" s="51"/>
      <c r="L124" s="46"/>
      <c r="M124" s="47" t="s">
        <v>994</v>
      </c>
      <c r="N124" s="47" t="s">
        <v>1006</v>
      </c>
      <c r="O124" s="46"/>
      <c r="P124" s="46" t="s">
        <v>1306</v>
      </c>
      <c r="Q124" s="51" t="s">
        <v>1307</v>
      </c>
      <c r="R124" s="46" t="s">
        <v>1021</v>
      </c>
      <c r="S124" s="46"/>
      <c r="T124" s="46"/>
      <c r="U124" s="46"/>
      <c r="V124" s="46"/>
      <c r="W124" s="109"/>
    </row>
    <row r="125" s="45" customFormat="1" ht="40.5" spans="1:23">
      <c r="A125" s="46">
        <v>307</v>
      </c>
      <c r="B125" s="43" t="s">
        <v>25</v>
      </c>
      <c r="C125" s="43" t="s">
        <v>681</v>
      </c>
      <c r="D125" s="43" t="s">
        <v>481</v>
      </c>
      <c r="E125" s="43" t="s">
        <v>139</v>
      </c>
      <c r="F125" s="80">
        <v>2023.1</v>
      </c>
      <c r="G125" s="46">
        <v>2023.12</v>
      </c>
      <c r="H125" s="46"/>
      <c r="I125" s="46"/>
      <c r="J125" s="46"/>
      <c r="K125" s="46"/>
      <c r="L125" s="46"/>
      <c r="M125" s="47" t="s">
        <v>994</v>
      </c>
      <c r="N125" s="47" t="s">
        <v>994</v>
      </c>
      <c r="O125" s="46"/>
      <c r="P125" s="46"/>
      <c r="Q125" s="46"/>
      <c r="R125" s="46"/>
      <c r="S125" s="46"/>
      <c r="T125" s="46"/>
      <c r="U125" s="46"/>
      <c r="V125" s="46"/>
      <c r="W125" s="109"/>
    </row>
    <row r="126" s="45" customFormat="1" ht="40.5" spans="1:23">
      <c r="A126" s="46">
        <v>308</v>
      </c>
      <c r="B126" s="43" t="s">
        <v>25</v>
      </c>
      <c r="C126" s="43" t="s">
        <v>681</v>
      </c>
      <c r="D126" s="43" t="s">
        <v>481</v>
      </c>
      <c r="E126" s="43" t="s">
        <v>81</v>
      </c>
      <c r="F126" s="46" t="s">
        <v>1043</v>
      </c>
      <c r="G126" s="46" t="s">
        <v>1309</v>
      </c>
      <c r="H126" s="46"/>
      <c r="I126" s="46"/>
      <c r="J126" s="46"/>
      <c r="K126" s="46"/>
      <c r="L126" s="46"/>
      <c r="M126" s="47"/>
      <c r="N126" s="47" t="s">
        <v>1310</v>
      </c>
      <c r="O126" s="46"/>
      <c r="P126" s="46"/>
      <c r="Q126" s="46"/>
      <c r="R126" s="46"/>
      <c r="S126" s="46"/>
      <c r="T126" s="46"/>
      <c r="U126" s="46"/>
      <c r="V126" s="46"/>
      <c r="W126" s="109"/>
    </row>
    <row r="127" s="45" customFormat="1" ht="55.5" spans="1:23">
      <c r="A127" s="46">
        <v>312</v>
      </c>
      <c r="B127" s="43" t="s">
        <v>25</v>
      </c>
      <c r="C127" s="46" t="s">
        <v>688</v>
      </c>
      <c r="D127" s="43" t="s">
        <v>481</v>
      </c>
      <c r="E127" s="43" t="s">
        <v>67</v>
      </c>
      <c r="F127" s="51"/>
      <c r="G127" s="51"/>
      <c r="H127" s="47"/>
      <c r="I127" s="51"/>
      <c r="J127" s="51"/>
      <c r="K127" s="51"/>
      <c r="L127" s="51"/>
      <c r="M127" s="47" t="s">
        <v>1062</v>
      </c>
      <c r="N127" s="47" t="s">
        <v>1062</v>
      </c>
      <c r="O127" s="51"/>
      <c r="P127" s="51"/>
      <c r="Q127" s="51"/>
      <c r="R127" s="51"/>
      <c r="S127" s="51"/>
      <c r="T127" s="51"/>
      <c r="U127" s="51"/>
      <c r="V127" s="51"/>
      <c r="W127" s="52"/>
    </row>
    <row r="128" s="45" customFormat="1" spans="1:23">
      <c r="A128" s="92">
        <v>315</v>
      </c>
      <c r="B128" s="93" t="s">
        <v>25</v>
      </c>
      <c r="C128" s="93" t="s">
        <v>691</v>
      </c>
      <c r="D128" s="93" t="s">
        <v>481</v>
      </c>
      <c r="E128" s="93" t="s">
        <v>105</v>
      </c>
      <c r="F128" s="98">
        <v>2023.11</v>
      </c>
      <c r="G128" s="98">
        <v>2023.12</v>
      </c>
      <c r="H128" s="98"/>
      <c r="I128" s="98"/>
      <c r="J128" s="98"/>
      <c r="K128" s="98"/>
      <c r="L128" s="98"/>
      <c r="M128" s="97" t="s">
        <v>1062</v>
      </c>
      <c r="N128" s="93" t="s">
        <v>1072</v>
      </c>
      <c r="O128" s="98"/>
      <c r="P128" s="92"/>
      <c r="Q128" s="98"/>
      <c r="R128" s="98"/>
      <c r="S128" s="98"/>
      <c r="T128" s="98"/>
      <c r="U128" s="98"/>
      <c r="V128" s="92"/>
      <c r="W128" s="111"/>
    </row>
    <row r="129" s="45" customFormat="1" spans="1:23">
      <c r="A129" s="58"/>
      <c r="B129" s="58"/>
      <c r="C129" s="58"/>
      <c r="D129" s="58"/>
      <c r="E129" s="58"/>
      <c r="F129" s="112"/>
      <c r="G129" s="112"/>
      <c r="H129" s="112"/>
      <c r="I129" s="112"/>
      <c r="J129" s="112"/>
      <c r="K129" s="112"/>
      <c r="L129" s="112"/>
      <c r="M129" s="71"/>
      <c r="N129" s="58"/>
      <c r="O129" s="112"/>
      <c r="P129" s="58"/>
      <c r="Q129" s="112"/>
      <c r="R129" s="112"/>
      <c r="S129" s="112"/>
      <c r="T129" s="112"/>
      <c r="U129" s="112"/>
      <c r="V129" s="58"/>
      <c r="W129" s="111"/>
    </row>
    <row r="130" s="45" customFormat="1" ht="15" spans="1:23">
      <c r="A130" s="46"/>
      <c r="B130" s="46"/>
      <c r="C130" s="46"/>
      <c r="D130" s="46"/>
      <c r="E130" s="46"/>
      <c r="F130" s="66"/>
      <c r="G130" s="51"/>
      <c r="H130" s="51"/>
      <c r="I130" s="51"/>
      <c r="J130" s="51"/>
      <c r="K130" s="51"/>
      <c r="L130" s="51"/>
      <c r="M130" s="51"/>
      <c r="N130" s="51"/>
      <c r="O130" s="51"/>
      <c r="P130" s="51"/>
      <c r="Q130" s="51"/>
      <c r="R130" s="51"/>
      <c r="S130" s="51"/>
      <c r="T130" s="51"/>
      <c r="U130" s="51"/>
      <c r="V130" s="51"/>
      <c r="W130" s="85"/>
    </row>
    <row r="131" s="45" customFormat="1" ht="15" spans="1:23">
      <c r="A131" s="46"/>
      <c r="B131" s="46"/>
      <c r="C131" s="46"/>
      <c r="D131" s="46"/>
      <c r="E131" s="46"/>
      <c r="F131" s="51"/>
      <c r="G131" s="57"/>
      <c r="H131" s="51"/>
      <c r="I131" s="51"/>
      <c r="J131" s="51"/>
      <c r="K131" s="51"/>
      <c r="L131" s="51"/>
      <c r="M131" s="51"/>
      <c r="N131" s="51"/>
      <c r="O131" s="51"/>
      <c r="P131" s="51"/>
      <c r="Q131" s="51"/>
      <c r="R131" s="51"/>
      <c r="S131" s="51"/>
      <c r="T131" s="51"/>
      <c r="U131" s="51"/>
      <c r="V131" s="51"/>
      <c r="W131" s="85"/>
    </row>
    <row r="132" s="45" customFormat="1" ht="69" spans="1:23">
      <c r="A132" s="46">
        <v>325</v>
      </c>
      <c r="B132" s="43" t="s">
        <v>697</v>
      </c>
      <c r="C132" s="43" t="s">
        <v>705</v>
      </c>
      <c r="D132" s="43" t="s">
        <v>699</v>
      </c>
      <c r="E132" s="74" t="s">
        <v>699</v>
      </c>
      <c r="F132" s="66" t="s">
        <v>1311</v>
      </c>
      <c r="G132" s="51" t="s">
        <v>1312</v>
      </c>
      <c r="H132" s="51" t="s">
        <v>1313</v>
      </c>
      <c r="I132" s="51" t="s">
        <v>1314</v>
      </c>
      <c r="J132" s="51" t="s">
        <v>1315</v>
      </c>
      <c r="K132" s="51" t="s">
        <v>1316</v>
      </c>
      <c r="L132" s="51" t="s">
        <v>1317</v>
      </c>
      <c r="M132" s="47" t="s">
        <v>1311</v>
      </c>
      <c r="N132" s="47" t="s">
        <v>1318</v>
      </c>
      <c r="O132" s="51"/>
      <c r="P132" s="51"/>
      <c r="Q132" s="85"/>
      <c r="R132" s="85"/>
      <c r="S132" s="85"/>
      <c r="T132" s="85"/>
      <c r="U132" s="85"/>
      <c r="V132" s="51"/>
      <c r="W132" s="85"/>
    </row>
    <row r="133" s="45" customFormat="1" ht="81" spans="1:23">
      <c r="A133" s="46">
        <v>326</v>
      </c>
      <c r="B133" s="43" t="s">
        <v>697</v>
      </c>
      <c r="C133" s="47" t="s">
        <v>707</v>
      </c>
      <c r="D133" s="43" t="s">
        <v>699</v>
      </c>
      <c r="E133" s="74" t="s">
        <v>699</v>
      </c>
      <c r="F133" s="54">
        <v>45019</v>
      </c>
      <c r="G133" s="51" t="s">
        <v>1319</v>
      </c>
      <c r="H133" s="51" t="s">
        <v>1320</v>
      </c>
      <c r="I133" s="51" t="s">
        <v>1321</v>
      </c>
      <c r="J133" s="51" t="s">
        <v>1322</v>
      </c>
      <c r="K133" s="51" t="s">
        <v>1316</v>
      </c>
      <c r="L133" s="51" t="s">
        <v>1323</v>
      </c>
      <c r="M133" s="47" t="s">
        <v>1324</v>
      </c>
      <c r="N133" s="47" t="s">
        <v>1325</v>
      </c>
      <c r="O133" s="51"/>
      <c r="P133" s="51"/>
      <c r="Q133" s="85"/>
      <c r="R133" s="85"/>
      <c r="S133" s="85"/>
      <c r="T133" s="85"/>
      <c r="U133" s="85"/>
      <c r="V133" s="51"/>
      <c r="W133" s="85"/>
    </row>
    <row r="134" s="45" customFormat="1" ht="69" spans="1:23">
      <c r="A134" s="46">
        <v>327</v>
      </c>
      <c r="B134" s="43" t="s">
        <v>697</v>
      </c>
      <c r="C134" s="47" t="s">
        <v>709</v>
      </c>
      <c r="D134" s="43" t="s">
        <v>699</v>
      </c>
      <c r="E134" s="43" t="s">
        <v>699</v>
      </c>
      <c r="F134" s="54">
        <v>45015</v>
      </c>
      <c r="G134" s="51" t="s">
        <v>1043</v>
      </c>
      <c r="H134" s="51" t="s">
        <v>1107</v>
      </c>
      <c r="I134" s="51" t="s">
        <v>1321</v>
      </c>
      <c r="J134" s="51" t="s">
        <v>1322</v>
      </c>
      <c r="K134" s="51" t="s">
        <v>1316</v>
      </c>
      <c r="L134" s="51" t="s">
        <v>1326</v>
      </c>
      <c r="M134" s="47" t="s">
        <v>1248</v>
      </c>
      <c r="N134" s="47" t="s">
        <v>1327</v>
      </c>
      <c r="O134" s="51"/>
      <c r="P134" s="51"/>
      <c r="Q134" s="85"/>
      <c r="R134" s="85"/>
      <c r="S134" s="85"/>
      <c r="T134" s="85"/>
      <c r="U134" s="85"/>
      <c r="V134" s="47" t="s">
        <v>1073</v>
      </c>
      <c r="W134" s="85"/>
    </row>
    <row r="135" s="45" customFormat="1" ht="81" spans="1:23">
      <c r="A135" s="46">
        <v>328</v>
      </c>
      <c r="B135" s="43" t="s">
        <v>697</v>
      </c>
      <c r="C135" s="43" t="s">
        <v>711</v>
      </c>
      <c r="D135" s="43" t="s">
        <v>699</v>
      </c>
      <c r="E135" s="43" t="s">
        <v>699</v>
      </c>
      <c r="F135" s="54">
        <v>45020</v>
      </c>
      <c r="G135" s="51" t="s">
        <v>1328</v>
      </c>
      <c r="H135" s="51" t="s">
        <v>996</v>
      </c>
      <c r="I135" s="51" t="s">
        <v>1104</v>
      </c>
      <c r="J135" s="51" t="s">
        <v>1322</v>
      </c>
      <c r="K135" s="51" t="s">
        <v>1316</v>
      </c>
      <c r="L135" s="51" t="s">
        <v>1329</v>
      </c>
      <c r="M135" s="47" t="s">
        <v>1330</v>
      </c>
      <c r="N135" s="47" t="s">
        <v>1331</v>
      </c>
      <c r="O135" s="51"/>
      <c r="P135" s="51"/>
      <c r="Q135" s="85"/>
      <c r="R135" s="85"/>
      <c r="S135" s="85"/>
      <c r="T135" s="85"/>
      <c r="U135" s="85"/>
      <c r="V135" s="51"/>
      <c r="W135" s="85"/>
    </row>
    <row r="136" s="45" customFormat="1" ht="54" spans="1:23">
      <c r="A136" s="46">
        <v>329</v>
      </c>
      <c r="B136" s="43" t="s">
        <v>697</v>
      </c>
      <c r="C136" s="47" t="s">
        <v>713</v>
      </c>
      <c r="D136" s="43" t="s">
        <v>699</v>
      </c>
      <c r="E136" s="43" t="s">
        <v>699</v>
      </c>
      <c r="F136" s="54">
        <v>44868</v>
      </c>
      <c r="G136" s="54">
        <v>44898</v>
      </c>
      <c r="H136" s="54">
        <v>44866</v>
      </c>
      <c r="I136" s="51" t="s">
        <v>1332</v>
      </c>
      <c r="J136" s="51" t="s">
        <v>1333</v>
      </c>
      <c r="K136" s="79">
        <v>0.03</v>
      </c>
      <c r="L136" s="51" t="s">
        <v>1334</v>
      </c>
      <c r="M136" s="113">
        <v>44868</v>
      </c>
      <c r="N136" s="47" t="s">
        <v>1006</v>
      </c>
      <c r="O136" s="51"/>
      <c r="P136" s="113" t="s">
        <v>1335</v>
      </c>
      <c r="Q136" s="85" t="s">
        <v>1205</v>
      </c>
      <c r="R136" s="85"/>
      <c r="S136" s="115" t="s">
        <v>1092</v>
      </c>
      <c r="T136" s="116">
        <v>45063</v>
      </c>
      <c r="U136" s="85"/>
      <c r="V136" s="51"/>
      <c r="W136" s="85"/>
    </row>
    <row r="137" s="45" customFormat="1" ht="54" spans="1:23">
      <c r="A137" s="46">
        <v>330</v>
      </c>
      <c r="B137" s="43" t="s">
        <v>697</v>
      </c>
      <c r="C137" s="43" t="s">
        <v>715</v>
      </c>
      <c r="D137" s="43" t="s">
        <v>699</v>
      </c>
      <c r="E137" s="43" t="s">
        <v>699</v>
      </c>
      <c r="F137" s="54">
        <v>44868</v>
      </c>
      <c r="G137" s="54">
        <v>44898</v>
      </c>
      <c r="H137" s="54">
        <v>44866</v>
      </c>
      <c r="I137" s="51" t="s">
        <v>1332</v>
      </c>
      <c r="J137" s="51" t="s">
        <v>1333</v>
      </c>
      <c r="K137" s="79">
        <v>0.03</v>
      </c>
      <c r="L137" s="51" t="s">
        <v>1334</v>
      </c>
      <c r="M137" s="113">
        <v>44868</v>
      </c>
      <c r="N137" s="47" t="s">
        <v>1335</v>
      </c>
      <c r="O137" s="51"/>
      <c r="P137" s="113" t="s">
        <v>1335</v>
      </c>
      <c r="Q137" s="85" t="s">
        <v>1205</v>
      </c>
      <c r="R137" s="85"/>
      <c r="S137" s="115" t="s">
        <v>1092</v>
      </c>
      <c r="T137" s="116">
        <v>45063</v>
      </c>
      <c r="U137" s="85"/>
      <c r="V137" s="51"/>
      <c r="W137" s="85"/>
    </row>
    <row r="138" s="45" customFormat="1" ht="54" spans="1:23">
      <c r="A138" s="46">
        <v>331</v>
      </c>
      <c r="B138" s="43" t="s">
        <v>697</v>
      </c>
      <c r="C138" s="65" t="s">
        <v>717</v>
      </c>
      <c r="D138" s="43" t="s">
        <v>699</v>
      </c>
      <c r="E138" s="47" t="s">
        <v>120</v>
      </c>
      <c r="F138" s="66" t="s">
        <v>1336</v>
      </c>
      <c r="G138" s="66" t="s">
        <v>1337</v>
      </c>
      <c r="H138" s="51" t="s">
        <v>1338</v>
      </c>
      <c r="I138" s="47" t="s">
        <v>1086</v>
      </c>
      <c r="J138" s="47" t="s">
        <v>1339</v>
      </c>
      <c r="K138" s="79">
        <v>0.05</v>
      </c>
      <c r="L138" s="51" t="s">
        <v>1340</v>
      </c>
      <c r="M138" s="51">
        <v>2022.11</v>
      </c>
      <c r="N138" s="47" t="s">
        <v>1006</v>
      </c>
      <c r="O138" s="47" t="s">
        <v>1341</v>
      </c>
      <c r="P138" s="51">
        <v>2022.12</v>
      </c>
      <c r="Q138" s="85" t="s">
        <v>1342</v>
      </c>
      <c r="R138" s="85"/>
      <c r="S138" s="85"/>
      <c r="T138" s="85"/>
      <c r="U138" s="85"/>
      <c r="V138" s="47" t="s">
        <v>1343</v>
      </c>
      <c r="W138" s="85" t="s">
        <v>1003</v>
      </c>
    </row>
    <row r="139" s="45" customFormat="1" ht="67.5" spans="1:23">
      <c r="A139" s="46">
        <v>332</v>
      </c>
      <c r="B139" s="43" t="s">
        <v>697</v>
      </c>
      <c r="C139" s="43" t="s">
        <v>719</v>
      </c>
      <c r="D139" s="43" t="s">
        <v>699</v>
      </c>
      <c r="E139" s="47" t="s">
        <v>75</v>
      </c>
      <c r="F139" s="51" t="s">
        <v>1344</v>
      </c>
      <c r="G139" s="51" t="s">
        <v>1345</v>
      </c>
      <c r="H139" s="51" t="s">
        <v>1346</v>
      </c>
      <c r="I139" s="47" t="s">
        <v>1321</v>
      </c>
      <c r="J139" s="51" t="s">
        <v>1347</v>
      </c>
      <c r="K139" s="51" t="s">
        <v>1348</v>
      </c>
      <c r="L139" s="51" t="s">
        <v>1136</v>
      </c>
      <c r="M139" s="51" t="s">
        <v>1344</v>
      </c>
      <c r="N139" s="47" t="s">
        <v>1006</v>
      </c>
      <c r="O139" s="47" t="s">
        <v>1349</v>
      </c>
      <c r="P139" s="51" t="s">
        <v>1350</v>
      </c>
      <c r="Q139" s="117" t="s">
        <v>1028</v>
      </c>
      <c r="R139" s="85"/>
      <c r="S139" s="85"/>
      <c r="T139" s="85"/>
      <c r="U139" s="85"/>
      <c r="V139" s="47" t="s">
        <v>1343</v>
      </c>
      <c r="W139" s="84"/>
    </row>
    <row r="140" s="45" customFormat="1" ht="57" spans="1:23">
      <c r="A140" s="46">
        <v>333</v>
      </c>
      <c r="B140" s="43" t="s">
        <v>697</v>
      </c>
      <c r="C140" s="43" t="s">
        <v>721</v>
      </c>
      <c r="D140" s="43" t="s">
        <v>699</v>
      </c>
      <c r="E140" s="47" t="s">
        <v>132</v>
      </c>
      <c r="F140" s="46" t="s">
        <v>1351</v>
      </c>
      <c r="G140" s="51" t="s">
        <v>1352</v>
      </c>
      <c r="H140" s="51" t="s">
        <v>1353</v>
      </c>
      <c r="I140" s="51" t="s">
        <v>1097</v>
      </c>
      <c r="J140" s="51" t="s">
        <v>1354</v>
      </c>
      <c r="K140" s="51" t="s">
        <v>1079</v>
      </c>
      <c r="L140" s="51" t="s">
        <v>1355</v>
      </c>
      <c r="M140" s="51">
        <v>2022.6</v>
      </c>
      <c r="N140" s="47" t="s">
        <v>1356</v>
      </c>
      <c r="O140" s="47" t="s">
        <v>1357</v>
      </c>
      <c r="P140" s="47" t="s">
        <v>1006</v>
      </c>
      <c r="Q140" s="85" t="s">
        <v>1205</v>
      </c>
      <c r="R140" s="85" t="s">
        <v>1269</v>
      </c>
      <c r="S140" s="85">
        <v>2023.9</v>
      </c>
      <c r="T140" s="85"/>
      <c r="U140" s="85"/>
      <c r="V140" s="47" t="s">
        <v>1343</v>
      </c>
      <c r="W140" s="84">
        <v>0</v>
      </c>
    </row>
    <row r="141" s="45" customFormat="1" ht="54" spans="1:23">
      <c r="A141" s="46">
        <v>334</v>
      </c>
      <c r="B141" s="43" t="s">
        <v>697</v>
      </c>
      <c r="C141" s="43" t="s">
        <v>723</v>
      </c>
      <c r="D141" s="43" t="s">
        <v>699</v>
      </c>
      <c r="E141" s="43" t="s">
        <v>699</v>
      </c>
      <c r="F141" s="54">
        <v>44929</v>
      </c>
      <c r="G141" s="54">
        <v>44929</v>
      </c>
      <c r="H141" s="54">
        <v>44929</v>
      </c>
      <c r="I141" s="51" t="s">
        <v>1332</v>
      </c>
      <c r="J141" s="51" t="s">
        <v>1333</v>
      </c>
      <c r="K141" s="79">
        <v>0.03</v>
      </c>
      <c r="L141" s="51" t="s">
        <v>1334</v>
      </c>
      <c r="M141" s="47" t="s">
        <v>1006</v>
      </c>
      <c r="N141" s="47" t="s">
        <v>1006</v>
      </c>
      <c r="O141" s="51"/>
      <c r="P141" s="47" t="s">
        <v>1335</v>
      </c>
      <c r="Q141" s="85" t="s">
        <v>1205</v>
      </c>
      <c r="R141" s="85"/>
      <c r="S141" s="85" t="s">
        <v>1358</v>
      </c>
      <c r="T141" s="85" t="s">
        <v>1359</v>
      </c>
      <c r="U141" s="85"/>
      <c r="V141" s="51"/>
      <c r="W141" s="85"/>
    </row>
    <row r="142" s="45" customFormat="1" ht="54" spans="1:23">
      <c r="A142" s="46">
        <v>335</v>
      </c>
      <c r="B142" s="43" t="s">
        <v>697</v>
      </c>
      <c r="C142" s="43" t="s">
        <v>725</v>
      </c>
      <c r="D142" s="43" t="s">
        <v>699</v>
      </c>
      <c r="E142" s="43" t="s">
        <v>699</v>
      </c>
      <c r="F142" s="54">
        <v>44929</v>
      </c>
      <c r="G142" s="54">
        <v>44929</v>
      </c>
      <c r="H142" s="54">
        <v>44929</v>
      </c>
      <c r="I142" s="51" t="s">
        <v>1332</v>
      </c>
      <c r="J142" s="51" t="s">
        <v>1333</v>
      </c>
      <c r="K142" s="79">
        <v>0.03</v>
      </c>
      <c r="L142" s="51" t="s">
        <v>1334</v>
      </c>
      <c r="M142" s="47" t="s">
        <v>1006</v>
      </c>
      <c r="N142" s="47" t="s">
        <v>1006</v>
      </c>
      <c r="O142" s="51"/>
      <c r="P142" s="47" t="s">
        <v>1335</v>
      </c>
      <c r="Q142" s="85" t="s">
        <v>1205</v>
      </c>
      <c r="R142" s="85"/>
      <c r="S142" s="85" t="s">
        <v>1358</v>
      </c>
      <c r="T142" s="116">
        <v>45176</v>
      </c>
      <c r="U142" s="85"/>
      <c r="V142" s="51"/>
      <c r="W142" s="85"/>
    </row>
    <row r="143" s="45" customFormat="1" ht="409.5" spans="1:23">
      <c r="A143" s="46">
        <v>336</v>
      </c>
      <c r="B143" s="43" t="s">
        <v>697</v>
      </c>
      <c r="C143" s="47" t="s">
        <v>727</v>
      </c>
      <c r="D143" s="43" t="s">
        <v>699</v>
      </c>
      <c r="E143" s="47" t="s">
        <v>123</v>
      </c>
      <c r="F143" s="51" t="s">
        <v>1360</v>
      </c>
      <c r="G143" s="51" t="s">
        <v>1361</v>
      </c>
      <c r="H143" s="51" t="s">
        <v>1093</v>
      </c>
      <c r="I143" s="47" t="s">
        <v>1362</v>
      </c>
      <c r="J143" s="47" t="s">
        <v>1363</v>
      </c>
      <c r="K143" s="79">
        <v>0.03</v>
      </c>
      <c r="L143" s="51" t="s">
        <v>1364</v>
      </c>
      <c r="M143" s="51" t="s">
        <v>1360</v>
      </c>
      <c r="N143" s="47" t="s">
        <v>1006</v>
      </c>
      <c r="O143" s="47" t="s">
        <v>1365</v>
      </c>
      <c r="P143" s="51"/>
      <c r="Q143" s="85"/>
      <c r="R143" s="85"/>
      <c r="S143" s="85"/>
      <c r="T143" s="85"/>
      <c r="U143" s="85"/>
      <c r="V143" s="47" t="s">
        <v>1343</v>
      </c>
      <c r="W143" s="84"/>
    </row>
    <row r="144" s="45" customFormat="1" ht="94.5" spans="1:23">
      <c r="A144" s="46">
        <v>337</v>
      </c>
      <c r="B144" s="43" t="s">
        <v>697</v>
      </c>
      <c r="C144" s="43" t="s">
        <v>729</v>
      </c>
      <c r="D144" s="43" t="s">
        <v>699</v>
      </c>
      <c r="E144" s="47" t="s">
        <v>81</v>
      </c>
      <c r="F144" s="51">
        <v>2023.01</v>
      </c>
      <c r="G144" s="51">
        <v>2023.01</v>
      </c>
      <c r="H144" s="51">
        <v>2023.01</v>
      </c>
      <c r="I144" s="51" t="s">
        <v>1366</v>
      </c>
      <c r="J144" s="47" t="s">
        <v>1367</v>
      </c>
      <c r="K144" s="51" t="s">
        <v>1368</v>
      </c>
      <c r="L144" s="51" t="s">
        <v>1369</v>
      </c>
      <c r="M144" s="51">
        <v>2023.1</v>
      </c>
      <c r="N144" s="47" t="s">
        <v>1006</v>
      </c>
      <c r="O144" s="51"/>
      <c r="P144" s="51">
        <v>2023.01</v>
      </c>
      <c r="Q144" s="85">
        <v>2023.02</v>
      </c>
      <c r="R144" s="85"/>
      <c r="S144" s="85" t="s">
        <v>1034</v>
      </c>
      <c r="T144" s="85" t="s">
        <v>1034</v>
      </c>
      <c r="U144" s="85"/>
      <c r="V144" s="47" t="s">
        <v>1343</v>
      </c>
      <c r="W144" s="85">
        <v>0</v>
      </c>
    </row>
    <row r="145" s="45" customFormat="1" ht="126" spans="1:23">
      <c r="A145" s="46">
        <v>338</v>
      </c>
      <c r="B145" s="43" t="s">
        <v>697</v>
      </c>
      <c r="C145" s="43" t="s">
        <v>731</v>
      </c>
      <c r="D145" s="43" t="s">
        <v>699</v>
      </c>
      <c r="E145" s="47" t="s">
        <v>142</v>
      </c>
      <c r="F145" s="46">
        <v>2023.4</v>
      </c>
      <c r="G145" s="46">
        <v>2023.7</v>
      </c>
      <c r="H145" s="51" t="s">
        <v>1370</v>
      </c>
      <c r="I145" s="51" t="s">
        <v>1104</v>
      </c>
      <c r="J145" s="51" t="s">
        <v>1371</v>
      </c>
      <c r="K145" s="79">
        <v>0.03</v>
      </c>
      <c r="L145" s="51" t="s">
        <v>1196</v>
      </c>
      <c r="M145" s="47" t="s">
        <v>994</v>
      </c>
      <c r="N145" s="47" t="s">
        <v>1006</v>
      </c>
      <c r="O145" s="47" t="s">
        <v>1343</v>
      </c>
      <c r="P145" s="51">
        <v>2023.7</v>
      </c>
      <c r="Q145" s="85"/>
      <c r="R145" s="85"/>
      <c r="S145" s="85"/>
      <c r="T145" s="85"/>
      <c r="U145" s="85"/>
      <c r="V145" s="47" t="s">
        <v>1343</v>
      </c>
      <c r="W145" s="84"/>
    </row>
    <row r="146" s="45" customFormat="1" ht="67.5" spans="1:23">
      <c r="A146" s="46">
        <v>339</v>
      </c>
      <c r="B146" s="43" t="s">
        <v>697</v>
      </c>
      <c r="C146" s="43" t="s">
        <v>733</v>
      </c>
      <c r="D146" s="43" t="s">
        <v>699</v>
      </c>
      <c r="E146" s="47" t="s">
        <v>139</v>
      </c>
      <c r="F146" s="55">
        <v>2023.6</v>
      </c>
      <c r="G146" s="55">
        <v>2023.9</v>
      </c>
      <c r="H146" s="55" t="s">
        <v>1372</v>
      </c>
      <c r="I146" s="76" t="s">
        <v>1373</v>
      </c>
      <c r="J146" s="55">
        <v>0</v>
      </c>
      <c r="K146" s="100">
        <v>0.03</v>
      </c>
      <c r="L146" s="55" t="s">
        <v>1175</v>
      </c>
      <c r="M146" s="51" t="s">
        <v>1372</v>
      </c>
      <c r="N146" s="47" t="s">
        <v>994</v>
      </c>
      <c r="O146" s="76" t="s">
        <v>1374</v>
      </c>
      <c r="P146" s="51"/>
      <c r="Q146" s="88"/>
      <c r="R146" s="88"/>
      <c r="S146" s="88"/>
      <c r="T146" s="88"/>
      <c r="U146" s="88"/>
      <c r="V146" s="47" t="s">
        <v>1343</v>
      </c>
      <c r="W146" s="88">
        <v>88.911245</v>
      </c>
    </row>
    <row r="147" s="45" customFormat="1" ht="81" spans="1:23">
      <c r="A147" s="46">
        <v>340</v>
      </c>
      <c r="B147" s="43" t="s">
        <v>697</v>
      </c>
      <c r="C147" s="43" t="s">
        <v>735</v>
      </c>
      <c r="D147" s="43" t="s">
        <v>699</v>
      </c>
      <c r="E147" s="47" t="s">
        <v>699</v>
      </c>
      <c r="F147" s="54">
        <v>44792</v>
      </c>
      <c r="G147" s="51" t="s">
        <v>1375</v>
      </c>
      <c r="H147" s="51" t="s">
        <v>1376</v>
      </c>
      <c r="I147" s="51" t="s">
        <v>1377</v>
      </c>
      <c r="J147" s="51" t="s">
        <v>1315</v>
      </c>
      <c r="K147" s="51" t="s">
        <v>1316</v>
      </c>
      <c r="L147" s="51" t="s">
        <v>1323</v>
      </c>
      <c r="M147" s="47" t="s">
        <v>1378</v>
      </c>
      <c r="N147" s="47" t="s">
        <v>1335</v>
      </c>
      <c r="O147" s="51"/>
      <c r="P147" s="47" t="s">
        <v>1379</v>
      </c>
      <c r="Q147" s="85" t="s">
        <v>1248</v>
      </c>
      <c r="R147" s="85"/>
      <c r="S147" s="85" t="s">
        <v>1380</v>
      </c>
      <c r="T147" s="85"/>
      <c r="U147" s="85"/>
      <c r="V147" s="51"/>
      <c r="W147" s="85"/>
    </row>
    <row r="148" s="45" customFormat="1" ht="81" spans="1:23">
      <c r="A148" s="46">
        <v>341</v>
      </c>
      <c r="B148" s="43" t="s">
        <v>697</v>
      </c>
      <c r="C148" s="43" t="s">
        <v>737</v>
      </c>
      <c r="D148" s="43" t="s">
        <v>699</v>
      </c>
      <c r="E148" s="47" t="s">
        <v>105</v>
      </c>
      <c r="F148" s="51">
        <v>2019.3</v>
      </c>
      <c r="G148" s="51" t="s">
        <v>1006</v>
      </c>
      <c r="H148" s="51">
        <v>2019.3</v>
      </c>
      <c r="I148" s="51" t="s">
        <v>1381</v>
      </c>
      <c r="J148" s="51" t="s">
        <v>1382</v>
      </c>
      <c r="K148" s="79">
        <v>0.03</v>
      </c>
      <c r="L148" s="51"/>
      <c r="M148" s="47" t="s">
        <v>1006</v>
      </c>
      <c r="N148" s="47" t="s">
        <v>1006</v>
      </c>
      <c r="O148" s="51"/>
      <c r="P148" s="51">
        <v>2021.1</v>
      </c>
      <c r="Q148" s="85" t="s">
        <v>1205</v>
      </c>
      <c r="R148" s="85" t="s">
        <v>1021</v>
      </c>
      <c r="S148" s="85" t="s">
        <v>1383</v>
      </c>
      <c r="T148" s="85"/>
      <c r="U148" s="85"/>
      <c r="V148" s="47" t="s">
        <v>1343</v>
      </c>
      <c r="W148" s="84"/>
    </row>
    <row r="149" s="45" customFormat="1" ht="94.5" spans="1:23">
      <c r="A149" s="46">
        <v>342</v>
      </c>
      <c r="B149" s="43" t="s">
        <v>697</v>
      </c>
      <c r="C149" s="43" t="s">
        <v>739</v>
      </c>
      <c r="D149" s="43" t="s">
        <v>699</v>
      </c>
      <c r="E149" s="47" t="s">
        <v>148</v>
      </c>
      <c r="F149" s="43" t="s">
        <v>1384</v>
      </c>
      <c r="G149" s="43" t="s">
        <v>1006</v>
      </c>
      <c r="H149" s="51">
        <v>2020.7</v>
      </c>
      <c r="I149" s="47" t="s">
        <v>1385</v>
      </c>
      <c r="J149" s="82" t="s">
        <v>1386</v>
      </c>
      <c r="K149" s="79">
        <v>0.03</v>
      </c>
      <c r="L149" s="51" t="s">
        <v>1387</v>
      </c>
      <c r="M149" s="51">
        <v>2020.8</v>
      </c>
      <c r="N149" s="47" t="s">
        <v>1388</v>
      </c>
      <c r="O149" s="51"/>
      <c r="P149" s="47" t="s">
        <v>1006</v>
      </c>
      <c r="Q149" s="85"/>
      <c r="R149" s="85"/>
      <c r="S149" s="85"/>
      <c r="T149" s="85"/>
      <c r="U149" s="85"/>
      <c r="V149" s="47" t="s">
        <v>1343</v>
      </c>
      <c r="W149" s="84"/>
    </row>
    <row r="150" s="45" customFormat="1" ht="123" spans="1:23">
      <c r="A150" s="46">
        <v>343</v>
      </c>
      <c r="B150" s="43" t="s">
        <v>697</v>
      </c>
      <c r="C150" s="43" t="s">
        <v>742</v>
      </c>
      <c r="D150" s="43" t="s">
        <v>699</v>
      </c>
      <c r="E150" s="47" t="s">
        <v>132</v>
      </c>
      <c r="F150" s="46">
        <v>2023.2</v>
      </c>
      <c r="G150" s="46">
        <v>2023.6</v>
      </c>
      <c r="H150" s="51" t="s">
        <v>1389</v>
      </c>
      <c r="I150" s="51" t="s">
        <v>1097</v>
      </c>
      <c r="J150" s="51" t="s">
        <v>1390</v>
      </c>
      <c r="K150" s="51" t="s">
        <v>1079</v>
      </c>
      <c r="L150" s="51" t="s">
        <v>1391</v>
      </c>
      <c r="M150" s="51" t="s">
        <v>1000</v>
      </c>
      <c r="N150" s="47" t="s">
        <v>995</v>
      </c>
      <c r="O150" s="47" t="s">
        <v>1392</v>
      </c>
      <c r="P150" s="51" t="s">
        <v>1006</v>
      </c>
      <c r="Q150" s="85" t="s">
        <v>1028</v>
      </c>
      <c r="R150" s="85"/>
      <c r="S150" s="85"/>
      <c r="T150" s="85"/>
      <c r="U150" s="85"/>
      <c r="V150" s="47" t="s">
        <v>1343</v>
      </c>
      <c r="W150" s="84">
        <v>0</v>
      </c>
    </row>
    <row r="151" s="45" customFormat="1" ht="180" spans="1:23">
      <c r="A151" s="46">
        <v>344</v>
      </c>
      <c r="B151" s="43" t="s">
        <v>697</v>
      </c>
      <c r="C151" s="43" t="s">
        <v>744</v>
      </c>
      <c r="D151" s="43" t="s">
        <v>699</v>
      </c>
      <c r="E151" s="47" t="s">
        <v>135</v>
      </c>
      <c r="F151" s="51">
        <v>2022.9</v>
      </c>
      <c r="G151" s="80">
        <v>2022.1</v>
      </c>
      <c r="H151" s="51" t="s">
        <v>1393</v>
      </c>
      <c r="I151" s="47" t="s">
        <v>1332</v>
      </c>
      <c r="J151" s="47" t="s">
        <v>1394</v>
      </c>
      <c r="K151" s="51"/>
      <c r="L151" s="51" t="s">
        <v>1395</v>
      </c>
      <c r="M151" s="51" t="s">
        <v>1393</v>
      </c>
      <c r="N151" s="47" t="s">
        <v>1006</v>
      </c>
      <c r="O151" s="47" t="s">
        <v>1396</v>
      </c>
      <c r="P151" s="51" t="s">
        <v>1397</v>
      </c>
      <c r="Q151" s="117" t="s">
        <v>1205</v>
      </c>
      <c r="R151" s="85"/>
      <c r="S151" s="85"/>
      <c r="T151" s="85"/>
      <c r="U151" s="85"/>
      <c r="V151" s="47" t="s">
        <v>1343</v>
      </c>
      <c r="W151" s="85"/>
    </row>
    <row r="152" s="45" customFormat="1" ht="180" spans="1:23">
      <c r="A152" s="46">
        <v>345</v>
      </c>
      <c r="B152" s="43" t="s">
        <v>697</v>
      </c>
      <c r="C152" s="43" t="s">
        <v>747</v>
      </c>
      <c r="D152" s="43" t="s">
        <v>699</v>
      </c>
      <c r="E152" s="47" t="s">
        <v>135</v>
      </c>
      <c r="F152" s="51">
        <v>2022.8</v>
      </c>
      <c r="G152" s="80">
        <v>2022.1</v>
      </c>
      <c r="H152" s="51" t="s">
        <v>1398</v>
      </c>
      <c r="I152" s="47" t="s">
        <v>1399</v>
      </c>
      <c r="J152" s="47" t="s">
        <v>1394</v>
      </c>
      <c r="K152" s="51"/>
      <c r="L152" s="51" t="s">
        <v>1400</v>
      </c>
      <c r="M152" s="51" t="s">
        <v>1398</v>
      </c>
      <c r="N152" s="47" t="s">
        <v>1006</v>
      </c>
      <c r="O152" s="47" t="s">
        <v>1396</v>
      </c>
      <c r="P152" s="51" t="s">
        <v>1401</v>
      </c>
      <c r="Q152" s="117" t="s">
        <v>1205</v>
      </c>
      <c r="R152" s="85"/>
      <c r="S152" s="85"/>
      <c r="T152" s="85"/>
      <c r="U152" s="85"/>
      <c r="V152" s="47" t="s">
        <v>1343</v>
      </c>
      <c r="W152" s="85"/>
    </row>
    <row r="153" s="45" customFormat="1" ht="112.5" spans="1:23">
      <c r="A153" s="46">
        <v>346</v>
      </c>
      <c r="B153" s="43" t="s">
        <v>697</v>
      </c>
      <c r="C153" s="43" t="s">
        <v>750</v>
      </c>
      <c r="D153" s="43" t="s">
        <v>699</v>
      </c>
      <c r="E153" s="47" t="s">
        <v>126</v>
      </c>
      <c r="F153" s="51">
        <v>2022.12</v>
      </c>
      <c r="G153" s="51">
        <v>2023.3</v>
      </c>
      <c r="H153" s="51">
        <v>2022.12</v>
      </c>
      <c r="I153" s="47" t="s">
        <v>1402</v>
      </c>
      <c r="J153" s="47" t="s">
        <v>1403</v>
      </c>
      <c r="K153" s="47" t="s">
        <v>1404</v>
      </c>
      <c r="L153" s="51" t="s">
        <v>1364</v>
      </c>
      <c r="M153" s="51">
        <v>2022.12</v>
      </c>
      <c r="N153" s="47" t="s">
        <v>1006</v>
      </c>
      <c r="O153" s="47"/>
      <c r="P153" s="51">
        <v>2023.3</v>
      </c>
      <c r="Q153" s="117" t="s">
        <v>1405</v>
      </c>
      <c r="R153" s="85"/>
      <c r="S153" s="85"/>
      <c r="T153" s="85"/>
      <c r="U153" s="85"/>
      <c r="V153" s="47" t="s">
        <v>1343</v>
      </c>
      <c r="W153" s="84"/>
    </row>
    <row r="154" s="45" customFormat="1" ht="364.5" spans="1:23">
      <c r="A154" s="46">
        <v>347</v>
      </c>
      <c r="B154" s="43" t="s">
        <v>697</v>
      </c>
      <c r="C154" s="43" t="s">
        <v>752</v>
      </c>
      <c r="D154" s="43" t="s">
        <v>699</v>
      </c>
      <c r="E154" s="47" t="s">
        <v>145</v>
      </c>
      <c r="F154" s="51">
        <v>2023.4</v>
      </c>
      <c r="G154" s="51">
        <v>2023.12</v>
      </c>
      <c r="H154" s="51">
        <v>2023.6</v>
      </c>
      <c r="I154" s="47" t="s">
        <v>1134</v>
      </c>
      <c r="J154" s="51" t="s">
        <v>1406</v>
      </c>
      <c r="K154" s="79">
        <v>0.03</v>
      </c>
      <c r="L154" s="51" t="s">
        <v>1407</v>
      </c>
      <c r="M154" s="67">
        <v>45090</v>
      </c>
      <c r="N154" s="47" t="s">
        <v>1408</v>
      </c>
      <c r="O154" s="47" t="s">
        <v>1409</v>
      </c>
      <c r="P154" s="51"/>
      <c r="Q154" s="85"/>
      <c r="R154" s="85"/>
      <c r="S154" s="85"/>
      <c r="T154" s="85"/>
      <c r="U154" s="85"/>
      <c r="V154" s="47" t="s">
        <v>1343</v>
      </c>
      <c r="W154" s="85"/>
    </row>
    <row r="155" s="45" customFormat="1" ht="409.5" spans="1:23">
      <c r="A155" s="46">
        <v>348</v>
      </c>
      <c r="B155" s="43" t="s">
        <v>697</v>
      </c>
      <c r="C155" s="43" t="s">
        <v>754</v>
      </c>
      <c r="D155" s="43" t="s">
        <v>699</v>
      </c>
      <c r="E155" s="47" t="s">
        <v>155</v>
      </c>
      <c r="F155" s="67">
        <v>45016</v>
      </c>
      <c r="G155" s="67">
        <v>45199</v>
      </c>
      <c r="H155" s="67">
        <v>45016</v>
      </c>
      <c r="I155" s="47" t="s">
        <v>1321</v>
      </c>
      <c r="J155" s="47" t="s">
        <v>1410</v>
      </c>
      <c r="K155" s="79">
        <v>0.03</v>
      </c>
      <c r="L155" s="51" t="s">
        <v>1088</v>
      </c>
      <c r="M155" s="51">
        <v>2023.03</v>
      </c>
      <c r="N155" s="47" t="s">
        <v>994</v>
      </c>
      <c r="O155" s="51"/>
      <c r="P155" s="51"/>
      <c r="Q155" s="85"/>
      <c r="R155" s="85"/>
      <c r="S155" s="85"/>
      <c r="T155" s="85"/>
      <c r="U155" s="85"/>
      <c r="V155" s="47" t="s">
        <v>1343</v>
      </c>
      <c r="W155" s="84"/>
    </row>
    <row r="156" s="45" customFormat="1" ht="69" spans="1:23">
      <c r="A156" s="46">
        <v>349</v>
      </c>
      <c r="B156" s="43" t="s">
        <v>697</v>
      </c>
      <c r="C156" s="43" t="s">
        <v>756</v>
      </c>
      <c r="D156" s="43" t="s">
        <v>699</v>
      </c>
      <c r="E156" s="47" t="s">
        <v>105</v>
      </c>
      <c r="F156" s="51">
        <v>2023.3</v>
      </c>
      <c r="G156" s="51">
        <v>2023.6</v>
      </c>
      <c r="H156" s="51" t="s">
        <v>1411</v>
      </c>
      <c r="I156" s="47" t="s">
        <v>1412</v>
      </c>
      <c r="J156" s="47" t="s">
        <v>1382</v>
      </c>
      <c r="K156" s="79">
        <v>0.03</v>
      </c>
      <c r="L156" s="51" t="s">
        <v>1106</v>
      </c>
      <c r="M156" s="47" t="s">
        <v>994</v>
      </c>
      <c r="N156" s="47" t="s">
        <v>994</v>
      </c>
      <c r="O156" s="51" t="s">
        <v>1413</v>
      </c>
      <c r="P156" s="51">
        <v>2023.6</v>
      </c>
      <c r="Q156" s="85" t="s">
        <v>1205</v>
      </c>
      <c r="R156" s="85" t="s">
        <v>1021</v>
      </c>
      <c r="S156" s="85"/>
      <c r="T156" s="85"/>
      <c r="U156" s="85"/>
      <c r="V156" s="47" t="s">
        <v>1343</v>
      </c>
      <c r="W156" s="84"/>
    </row>
    <row r="157" s="45" customFormat="1" ht="82.5" spans="1:23">
      <c r="A157" s="46">
        <v>350</v>
      </c>
      <c r="B157" s="43" t="s">
        <v>697</v>
      </c>
      <c r="C157" s="43" t="s">
        <v>758</v>
      </c>
      <c r="D157" s="43" t="s">
        <v>699</v>
      </c>
      <c r="E157" s="47" t="s">
        <v>96</v>
      </c>
      <c r="F157" s="51">
        <v>2023.6</v>
      </c>
      <c r="G157" s="51">
        <v>2023.12</v>
      </c>
      <c r="H157" s="51"/>
      <c r="I157" s="47" t="s">
        <v>1134</v>
      </c>
      <c r="J157" s="51"/>
      <c r="K157" s="51"/>
      <c r="L157" s="51"/>
      <c r="M157" s="47" t="s">
        <v>994</v>
      </c>
      <c r="N157" s="47" t="s">
        <v>1414</v>
      </c>
      <c r="O157" s="47"/>
      <c r="P157" s="51"/>
      <c r="Q157" s="85"/>
      <c r="R157" s="85"/>
      <c r="S157" s="85"/>
      <c r="T157" s="85"/>
      <c r="U157" s="85"/>
      <c r="V157" s="47" t="s">
        <v>1343</v>
      </c>
      <c r="W157" s="84"/>
    </row>
    <row r="158" s="45" customFormat="1" ht="82.5" spans="1:23">
      <c r="A158" s="46">
        <v>351</v>
      </c>
      <c r="B158" s="43" t="s">
        <v>697</v>
      </c>
      <c r="C158" s="43" t="s">
        <v>760</v>
      </c>
      <c r="D158" s="43" t="s">
        <v>699</v>
      </c>
      <c r="E158" s="47" t="s">
        <v>99</v>
      </c>
      <c r="F158" s="76" t="s">
        <v>1415</v>
      </c>
      <c r="G158" s="55" t="s">
        <v>1416</v>
      </c>
      <c r="H158" s="55" t="s">
        <v>1415</v>
      </c>
      <c r="I158" s="55" t="s">
        <v>1086</v>
      </c>
      <c r="J158" s="55" t="s">
        <v>1417</v>
      </c>
      <c r="K158" s="55"/>
      <c r="L158" s="76" t="s">
        <v>1369</v>
      </c>
      <c r="M158" s="47" t="s">
        <v>1415</v>
      </c>
      <c r="N158" s="47" t="s">
        <v>1006</v>
      </c>
      <c r="O158" s="76" t="s">
        <v>1418</v>
      </c>
      <c r="P158" s="51" t="s">
        <v>1136</v>
      </c>
      <c r="Q158" s="88" t="s">
        <v>1415</v>
      </c>
      <c r="R158" s="105" t="s">
        <v>1021</v>
      </c>
      <c r="S158" s="118" t="s">
        <v>1358</v>
      </c>
      <c r="T158" s="105" t="s">
        <v>1359</v>
      </c>
      <c r="U158" s="105"/>
      <c r="V158" s="47" t="s">
        <v>1343</v>
      </c>
      <c r="W158" s="88"/>
    </row>
    <row r="159" s="45" customFormat="1" ht="216" spans="1:23">
      <c r="A159" s="46">
        <v>352</v>
      </c>
      <c r="B159" s="43" t="s">
        <v>697</v>
      </c>
      <c r="C159" s="43" t="s">
        <v>762</v>
      </c>
      <c r="D159" s="43" t="s">
        <v>699</v>
      </c>
      <c r="E159" s="47" t="s">
        <v>81</v>
      </c>
      <c r="F159" s="64" t="s">
        <v>1289</v>
      </c>
      <c r="G159" s="64" t="s">
        <v>1206</v>
      </c>
      <c r="H159" s="55" t="s">
        <v>1419</v>
      </c>
      <c r="I159" s="76" t="s">
        <v>1134</v>
      </c>
      <c r="J159" s="114" t="s">
        <v>1420</v>
      </c>
      <c r="K159" s="76" t="s">
        <v>1368</v>
      </c>
      <c r="L159" s="55">
        <v>5</v>
      </c>
      <c r="M159" s="51">
        <v>2023.5</v>
      </c>
      <c r="N159" s="47" t="s">
        <v>1421</v>
      </c>
      <c r="O159" s="55"/>
      <c r="P159" s="51"/>
      <c r="Q159" s="88"/>
      <c r="R159" s="88"/>
      <c r="S159" s="88"/>
      <c r="T159" s="88"/>
      <c r="U159" s="88"/>
      <c r="V159" s="47" t="s">
        <v>1343</v>
      </c>
      <c r="W159" s="88">
        <v>109.770522</v>
      </c>
    </row>
    <row r="160" s="45" customFormat="1" ht="243" spans="1:23">
      <c r="A160" s="46">
        <v>353</v>
      </c>
      <c r="B160" s="43" t="s">
        <v>697</v>
      </c>
      <c r="C160" s="43" t="s">
        <v>765</v>
      </c>
      <c r="D160" s="43" t="s">
        <v>699</v>
      </c>
      <c r="E160" s="47" t="s">
        <v>152</v>
      </c>
      <c r="F160" s="51" t="s">
        <v>1422</v>
      </c>
      <c r="G160" s="51" t="s">
        <v>1308</v>
      </c>
      <c r="H160" s="51" t="s">
        <v>1360</v>
      </c>
      <c r="I160" s="47" t="s">
        <v>1423</v>
      </c>
      <c r="J160" s="51"/>
      <c r="K160" s="51"/>
      <c r="L160" s="51"/>
      <c r="M160" s="51">
        <v>2023.04</v>
      </c>
      <c r="N160" s="47" t="s">
        <v>994</v>
      </c>
      <c r="O160" s="47" t="s">
        <v>1424</v>
      </c>
      <c r="P160" s="51"/>
      <c r="Q160" s="85"/>
      <c r="R160" s="85"/>
      <c r="S160" s="85"/>
      <c r="T160" s="85"/>
      <c r="U160" s="85"/>
      <c r="V160" s="47" t="s">
        <v>1425</v>
      </c>
      <c r="W160" s="84"/>
    </row>
    <row r="161" s="45" customFormat="1" ht="195" spans="1:23">
      <c r="A161" s="46">
        <v>354</v>
      </c>
      <c r="B161" s="43" t="s">
        <v>697</v>
      </c>
      <c r="C161" s="47" t="s">
        <v>767</v>
      </c>
      <c r="D161" s="43" t="s">
        <v>699</v>
      </c>
      <c r="E161" s="47" t="s">
        <v>145</v>
      </c>
      <c r="F161" s="64">
        <v>2023.4</v>
      </c>
      <c r="G161" s="64" t="s">
        <v>1034</v>
      </c>
      <c r="H161" s="55">
        <v>2023.7</v>
      </c>
      <c r="I161" s="76" t="s">
        <v>1104</v>
      </c>
      <c r="J161" s="55" t="s">
        <v>1426</v>
      </c>
      <c r="K161" s="100">
        <v>0.03</v>
      </c>
      <c r="L161" s="55" t="s">
        <v>1427</v>
      </c>
      <c r="M161" s="67" t="s">
        <v>1290</v>
      </c>
      <c r="N161" s="47" t="s">
        <v>1408</v>
      </c>
      <c r="O161" s="76" t="s">
        <v>1409</v>
      </c>
      <c r="P161" s="51"/>
      <c r="Q161" s="88"/>
      <c r="R161" s="88"/>
      <c r="S161" s="88"/>
      <c r="T161" s="88"/>
      <c r="U161" s="88"/>
      <c r="V161" s="47" t="s">
        <v>1343</v>
      </c>
      <c r="W161" s="88">
        <v>52.381255</v>
      </c>
    </row>
    <row r="162" s="45" customFormat="1" ht="69" spans="1:23">
      <c r="A162" s="46">
        <v>355</v>
      </c>
      <c r="B162" s="43" t="s">
        <v>697</v>
      </c>
      <c r="C162" s="43" t="s">
        <v>769</v>
      </c>
      <c r="D162" s="43" t="s">
        <v>699</v>
      </c>
      <c r="E162" s="47" t="s">
        <v>117</v>
      </c>
      <c r="F162" s="64">
        <v>2023.07</v>
      </c>
      <c r="G162" s="64">
        <v>2023.11</v>
      </c>
      <c r="H162" s="55">
        <v>2023.07</v>
      </c>
      <c r="I162" s="55" t="s">
        <v>1428</v>
      </c>
      <c r="J162" s="55" t="s">
        <v>1429</v>
      </c>
      <c r="K162" s="55"/>
      <c r="L162" s="55"/>
      <c r="M162" s="47" t="s">
        <v>994</v>
      </c>
      <c r="N162" s="47" t="s">
        <v>1430</v>
      </c>
      <c r="O162" s="76"/>
      <c r="P162" s="51"/>
      <c r="Q162" s="88"/>
      <c r="R162" s="88"/>
      <c r="S162" s="88"/>
      <c r="T162" s="88"/>
      <c r="U162" s="88"/>
      <c r="V162" s="47" t="s">
        <v>1431</v>
      </c>
      <c r="W162" s="88">
        <v>0</v>
      </c>
    </row>
    <row r="163" s="45" customFormat="1" ht="69" spans="1:23">
      <c r="A163" s="46">
        <v>356</v>
      </c>
      <c r="B163" s="43" t="s">
        <v>697</v>
      </c>
      <c r="C163" s="43" t="s">
        <v>771</v>
      </c>
      <c r="D163" s="43" t="s">
        <v>699</v>
      </c>
      <c r="E163" s="47" t="s">
        <v>105</v>
      </c>
      <c r="F163" s="55" t="s">
        <v>1370</v>
      </c>
      <c r="G163" s="55" t="s">
        <v>1432</v>
      </c>
      <c r="H163" s="55" t="s">
        <v>1433</v>
      </c>
      <c r="I163" s="76" t="s">
        <v>1434</v>
      </c>
      <c r="J163" s="76" t="s">
        <v>1382</v>
      </c>
      <c r="K163" s="100">
        <v>0.03</v>
      </c>
      <c r="L163" s="55" t="s">
        <v>1340</v>
      </c>
      <c r="M163" s="47" t="s">
        <v>994</v>
      </c>
      <c r="N163" s="47" t="s">
        <v>994</v>
      </c>
      <c r="O163" s="76"/>
      <c r="P163" s="51"/>
      <c r="Q163" s="88"/>
      <c r="R163" s="88"/>
      <c r="S163" s="88"/>
      <c r="T163" s="88"/>
      <c r="U163" s="88"/>
      <c r="V163" s="47" t="s">
        <v>1343</v>
      </c>
      <c r="W163" s="88"/>
    </row>
    <row r="164" s="45" customFormat="1" ht="180" spans="1:23">
      <c r="A164" s="46">
        <v>357</v>
      </c>
      <c r="B164" s="43" t="s">
        <v>697</v>
      </c>
      <c r="C164" s="43" t="s">
        <v>773</v>
      </c>
      <c r="D164" s="43" t="s">
        <v>699</v>
      </c>
      <c r="E164" s="47" t="s">
        <v>135</v>
      </c>
      <c r="F164" s="51">
        <v>2023.5</v>
      </c>
      <c r="G164" s="51">
        <v>2023.12</v>
      </c>
      <c r="H164" s="51"/>
      <c r="I164" s="47" t="s">
        <v>1134</v>
      </c>
      <c r="J164" s="47" t="s">
        <v>1394</v>
      </c>
      <c r="K164" s="51"/>
      <c r="L164" s="51"/>
      <c r="M164" s="47" t="s">
        <v>994</v>
      </c>
      <c r="N164" s="47" t="s">
        <v>994</v>
      </c>
      <c r="O164" s="47" t="s">
        <v>1435</v>
      </c>
      <c r="P164" s="51"/>
      <c r="Q164" s="85"/>
      <c r="R164" s="85"/>
      <c r="S164" s="85"/>
      <c r="T164" s="85"/>
      <c r="U164" s="85"/>
      <c r="V164" s="47" t="s">
        <v>1343</v>
      </c>
      <c r="W164" s="84"/>
    </row>
    <row r="165" s="45" customFormat="1" ht="69" spans="1:23">
      <c r="A165" s="46">
        <v>358</v>
      </c>
      <c r="B165" s="43" t="s">
        <v>697</v>
      </c>
      <c r="C165" s="43" t="s">
        <v>775</v>
      </c>
      <c r="D165" s="43" t="s">
        <v>699</v>
      </c>
      <c r="E165" s="47" t="s">
        <v>114</v>
      </c>
      <c r="F165" s="54">
        <v>45077</v>
      </c>
      <c r="G165" s="54">
        <v>45169</v>
      </c>
      <c r="H165" s="51" t="s">
        <v>1436</v>
      </c>
      <c r="I165" s="51" t="s">
        <v>1437</v>
      </c>
      <c r="J165" s="51" t="s">
        <v>1438</v>
      </c>
      <c r="K165" s="51"/>
      <c r="L165" s="51">
        <v>90</v>
      </c>
      <c r="M165" s="47" t="s">
        <v>994</v>
      </c>
      <c r="N165" s="47" t="s">
        <v>994</v>
      </c>
      <c r="O165" s="47" t="s">
        <v>1439</v>
      </c>
      <c r="P165" s="51"/>
      <c r="Q165" s="85"/>
      <c r="R165" s="85"/>
      <c r="S165" s="85"/>
      <c r="T165" s="85"/>
      <c r="U165" s="85"/>
      <c r="V165" s="47" t="s">
        <v>1343</v>
      </c>
      <c r="W165" s="84"/>
    </row>
    <row r="166" s="45" customFormat="1" ht="94.5" spans="1:23">
      <c r="A166" s="46">
        <v>359</v>
      </c>
      <c r="B166" s="47" t="s">
        <v>697</v>
      </c>
      <c r="C166" s="47" t="s">
        <v>777</v>
      </c>
      <c r="D166" s="47" t="s">
        <v>699</v>
      </c>
      <c r="E166" s="47" t="s">
        <v>67</v>
      </c>
      <c r="F166" s="55" t="s">
        <v>1440</v>
      </c>
      <c r="G166" s="55" t="s">
        <v>1441</v>
      </c>
      <c r="H166" s="55" t="s">
        <v>1440</v>
      </c>
      <c r="I166" s="76" t="s">
        <v>1097</v>
      </c>
      <c r="J166" s="76" t="s">
        <v>1442</v>
      </c>
      <c r="K166" s="100">
        <v>0.03</v>
      </c>
      <c r="L166" s="55" t="s">
        <v>1443</v>
      </c>
      <c r="M166" s="51" t="s">
        <v>1444</v>
      </c>
      <c r="N166" s="47" t="s">
        <v>1006</v>
      </c>
      <c r="O166" s="76"/>
      <c r="P166" s="51" t="s">
        <v>1441</v>
      </c>
      <c r="Q166" s="88" t="s">
        <v>1445</v>
      </c>
      <c r="R166" s="88" t="s">
        <v>1269</v>
      </c>
      <c r="S166" s="88"/>
      <c r="T166" s="88"/>
      <c r="U166" s="88"/>
      <c r="V166" s="47" t="s">
        <v>1446</v>
      </c>
      <c r="W166" s="88"/>
    </row>
    <row r="167" s="45" customFormat="1" ht="114" spans="1:23">
      <c r="A167" s="46">
        <v>360</v>
      </c>
      <c r="B167" s="43" t="s">
        <v>697</v>
      </c>
      <c r="C167" s="43" t="s">
        <v>779</v>
      </c>
      <c r="D167" s="43" t="s">
        <v>699</v>
      </c>
      <c r="E167" s="47" t="s">
        <v>111</v>
      </c>
      <c r="F167" s="46">
        <v>2023.4</v>
      </c>
      <c r="G167" s="46">
        <v>2023.9</v>
      </c>
      <c r="H167" s="51" t="s">
        <v>1447</v>
      </c>
      <c r="I167" s="51" t="s">
        <v>1104</v>
      </c>
      <c r="J167" s="51" t="s">
        <v>1448</v>
      </c>
      <c r="K167" s="79">
        <v>0.03</v>
      </c>
      <c r="L167" s="51" t="s">
        <v>1449</v>
      </c>
      <c r="M167" s="51">
        <v>2023.05</v>
      </c>
      <c r="N167" s="74" t="s">
        <v>1006</v>
      </c>
      <c r="O167" s="46"/>
      <c r="P167" s="51" t="s">
        <v>1450</v>
      </c>
      <c r="Q167" s="85" t="s">
        <v>1451</v>
      </c>
      <c r="R167" s="85" t="s">
        <v>1021</v>
      </c>
      <c r="S167" s="85"/>
      <c r="T167" s="85"/>
      <c r="U167" s="85"/>
      <c r="V167" s="47" t="s">
        <v>1343</v>
      </c>
      <c r="W167" s="84"/>
    </row>
    <row r="168" s="45" customFormat="1" ht="112.5" spans="1:23">
      <c r="A168" s="46">
        <v>361</v>
      </c>
      <c r="B168" s="43" t="s">
        <v>697</v>
      </c>
      <c r="C168" s="43" t="s">
        <v>781</v>
      </c>
      <c r="D168" s="43" t="s">
        <v>699</v>
      </c>
      <c r="E168" s="47" t="s">
        <v>84</v>
      </c>
      <c r="F168" s="46" t="s">
        <v>1452</v>
      </c>
      <c r="G168" s="46" t="s">
        <v>1453</v>
      </c>
      <c r="H168" s="51" t="s">
        <v>1454</v>
      </c>
      <c r="I168" s="47" t="s">
        <v>1086</v>
      </c>
      <c r="J168" s="47" t="s">
        <v>1455</v>
      </c>
      <c r="K168" s="79">
        <v>0.03</v>
      </c>
      <c r="L168" s="51" t="s">
        <v>1099</v>
      </c>
      <c r="M168" s="51" t="s">
        <v>1005</v>
      </c>
      <c r="N168" s="43" t="s">
        <v>994</v>
      </c>
      <c r="O168" s="46"/>
      <c r="P168" s="51"/>
      <c r="Q168" s="85"/>
      <c r="R168" s="85"/>
      <c r="S168" s="85"/>
      <c r="T168" s="85"/>
      <c r="U168" s="85"/>
      <c r="V168" s="47" t="s">
        <v>1343</v>
      </c>
      <c r="W168" s="85"/>
    </row>
    <row r="169" s="45" customFormat="1" ht="409.5" spans="1:23">
      <c r="A169" s="46">
        <v>362</v>
      </c>
      <c r="B169" s="43" t="s">
        <v>697</v>
      </c>
      <c r="C169" s="43" t="s">
        <v>783</v>
      </c>
      <c r="D169" s="43" t="s">
        <v>699</v>
      </c>
      <c r="E169" s="47" t="s">
        <v>72</v>
      </c>
      <c r="F169" s="64" t="s">
        <v>1456</v>
      </c>
      <c r="G169" s="64" t="s">
        <v>1457</v>
      </c>
      <c r="H169" s="55" t="s">
        <v>1107</v>
      </c>
      <c r="I169" s="76" t="s">
        <v>1321</v>
      </c>
      <c r="J169" s="76" t="s">
        <v>1098</v>
      </c>
      <c r="K169" s="100">
        <v>0.05</v>
      </c>
      <c r="L169" s="55" t="s">
        <v>1099</v>
      </c>
      <c r="M169" s="51" t="s">
        <v>1456</v>
      </c>
      <c r="N169" s="47" t="s">
        <v>995</v>
      </c>
      <c r="O169" s="76" t="s">
        <v>1458</v>
      </c>
      <c r="P169" s="51"/>
      <c r="Q169" s="88"/>
      <c r="R169" s="88"/>
      <c r="S169" s="88"/>
      <c r="T169" s="88"/>
      <c r="U169" s="88"/>
      <c r="V169" s="47" t="s">
        <v>1343</v>
      </c>
      <c r="W169" s="88">
        <v>89.169568</v>
      </c>
    </row>
    <row r="170" s="45" customFormat="1" ht="69" spans="1:23">
      <c r="A170" s="46">
        <v>363</v>
      </c>
      <c r="B170" s="47" t="s">
        <v>697</v>
      </c>
      <c r="C170" s="47" t="s">
        <v>785</v>
      </c>
      <c r="D170" s="47" t="s">
        <v>699</v>
      </c>
      <c r="E170" s="47" t="s">
        <v>67</v>
      </c>
      <c r="F170" s="55" t="s">
        <v>1440</v>
      </c>
      <c r="G170" s="55" t="s">
        <v>1441</v>
      </c>
      <c r="H170" s="55" t="s">
        <v>1440</v>
      </c>
      <c r="I170" s="76" t="s">
        <v>1086</v>
      </c>
      <c r="J170" s="76" t="s">
        <v>1442</v>
      </c>
      <c r="K170" s="100">
        <v>0.03</v>
      </c>
      <c r="L170" s="55" t="s">
        <v>1443</v>
      </c>
      <c r="M170" s="51" t="s">
        <v>1440</v>
      </c>
      <c r="N170" s="47" t="s">
        <v>1459</v>
      </c>
      <c r="O170" s="76"/>
      <c r="P170" s="51"/>
      <c r="Q170" s="88"/>
      <c r="R170" s="88"/>
      <c r="S170" s="88"/>
      <c r="T170" s="88"/>
      <c r="U170" s="88"/>
      <c r="V170" s="47" t="s">
        <v>1343</v>
      </c>
      <c r="W170" s="88"/>
    </row>
    <row r="171" s="45" customFormat="1" ht="409.5" spans="1:23">
      <c r="A171" s="46">
        <v>364</v>
      </c>
      <c r="B171" s="43" t="s">
        <v>697</v>
      </c>
      <c r="C171" s="43" t="s">
        <v>787</v>
      </c>
      <c r="D171" s="43" t="s">
        <v>699</v>
      </c>
      <c r="E171" s="47" t="s">
        <v>72</v>
      </c>
      <c r="F171" s="64" t="s">
        <v>1456</v>
      </c>
      <c r="G171" s="64" t="s">
        <v>1457</v>
      </c>
      <c r="H171" s="55" t="s">
        <v>1107</v>
      </c>
      <c r="I171" s="76" t="s">
        <v>1321</v>
      </c>
      <c r="J171" s="76" t="s">
        <v>1098</v>
      </c>
      <c r="K171" s="100">
        <v>0.05</v>
      </c>
      <c r="L171" s="55" t="s">
        <v>1099</v>
      </c>
      <c r="M171" s="51" t="s">
        <v>1456</v>
      </c>
      <c r="N171" s="47" t="s">
        <v>995</v>
      </c>
      <c r="O171" s="76" t="s">
        <v>1458</v>
      </c>
      <c r="P171" s="51"/>
      <c r="Q171" s="88"/>
      <c r="R171" s="88"/>
      <c r="S171" s="88"/>
      <c r="T171" s="88"/>
      <c r="U171" s="88"/>
      <c r="V171" s="47" t="s">
        <v>1343</v>
      </c>
      <c r="W171" s="88">
        <v>88.856111</v>
      </c>
    </row>
    <row r="172" s="45" customFormat="1" ht="69" spans="1:23">
      <c r="A172" s="46">
        <v>365</v>
      </c>
      <c r="B172" s="43" t="s">
        <v>697</v>
      </c>
      <c r="C172" s="43" t="s">
        <v>789</v>
      </c>
      <c r="D172" s="43" t="s">
        <v>699</v>
      </c>
      <c r="E172" s="47" t="s">
        <v>139</v>
      </c>
      <c r="F172" s="55">
        <v>2023.6</v>
      </c>
      <c r="G172" s="55">
        <v>2023.9</v>
      </c>
      <c r="H172" s="55" t="s">
        <v>1372</v>
      </c>
      <c r="I172" s="55" t="s">
        <v>1373</v>
      </c>
      <c r="J172" s="55">
        <v>0</v>
      </c>
      <c r="K172" s="100">
        <v>0.03</v>
      </c>
      <c r="L172" s="55" t="s">
        <v>1175</v>
      </c>
      <c r="M172" s="47" t="s">
        <v>994</v>
      </c>
      <c r="N172" s="47" t="s">
        <v>994</v>
      </c>
      <c r="O172" s="76" t="s">
        <v>1374</v>
      </c>
      <c r="P172" s="51"/>
      <c r="Q172" s="88"/>
      <c r="R172" s="88"/>
      <c r="S172" s="88"/>
      <c r="T172" s="88"/>
      <c r="U172" s="88"/>
      <c r="V172" s="47" t="s">
        <v>1343</v>
      </c>
      <c r="W172" s="88">
        <v>64.502624</v>
      </c>
    </row>
    <row r="173" s="45" customFormat="1" ht="316.5" spans="1:23">
      <c r="A173" s="46">
        <v>366</v>
      </c>
      <c r="B173" s="43" t="s">
        <v>697</v>
      </c>
      <c r="C173" s="43" t="s">
        <v>791</v>
      </c>
      <c r="D173" s="43" t="s">
        <v>699</v>
      </c>
      <c r="E173" s="47" t="s">
        <v>81</v>
      </c>
      <c r="F173" s="55" t="s">
        <v>1460</v>
      </c>
      <c r="G173" s="55" t="s">
        <v>1461</v>
      </c>
      <c r="H173" s="55">
        <v>2023.6</v>
      </c>
      <c r="I173" s="55" t="s">
        <v>1321</v>
      </c>
      <c r="J173" s="55" t="s">
        <v>1462</v>
      </c>
      <c r="K173" s="55" t="s">
        <v>1368</v>
      </c>
      <c r="L173" s="55" t="s">
        <v>1427</v>
      </c>
      <c r="M173" s="51" t="s">
        <v>1460</v>
      </c>
      <c r="N173" s="47" t="s">
        <v>1463</v>
      </c>
      <c r="O173" s="76"/>
      <c r="P173" s="51"/>
      <c r="Q173" s="88"/>
      <c r="R173" s="88"/>
      <c r="S173" s="88"/>
      <c r="T173" s="88"/>
      <c r="U173" s="88"/>
      <c r="V173" s="47" t="s">
        <v>1343</v>
      </c>
      <c r="W173" s="88">
        <v>0</v>
      </c>
    </row>
    <row r="174" s="45" customFormat="1" ht="99" spans="1:23">
      <c r="A174" s="46">
        <v>367</v>
      </c>
      <c r="B174" s="43" t="s">
        <v>697</v>
      </c>
      <c r="C174" s="43" t="s">
        <v>793</v>
      </c>
      <c r="D174" s="43" t="s">
        <v>699</v>
      </c>
      <c r="E174" s="47" t="s">
        <v>148</v>
      </c>
      <c r="F174" s="46">
        <v>2023.4</v>
      </c>
      <c r="G174" s="46">
        <v>2023.8</v>
      </c>
      <c r="H174" s="51" t="s">
        <v>1464</v>
      </c>
      <c r="I174" s="47" t="s">
        <v>1465</v>
      </c>
      <c r="J174" s="82" t="s">
        <v>1466</v>
      </c>
      <c r="K174" s="79">
        <v>0.03</v>
      </c>
      <c r="L174" s="51" t="s">
        <v>1282</v>
      </c>
      <c r="M174" s="51" t="s">
        <v>1360</v>
      </c>
      <c r="N174" s="47" t="s">
        <v>1467</v>
      </c>
      <c r="O174" s="51"/>
      <c r="P174" s="51"/>
      <c r="Q174" s="85"/>
      <c r="R174" s="85"/>
      <c r="S174" s="85"/>
      <c r="T174" s="85"/>
      <c r="U174" s="85"/>
      <c r="V174" s="47" t="s">
        <v>1468</v>
      </c>
      <c r="W174" s="84"/>
    </row>
    <row r="175" s="45" customFormat="1" ht="216" spans="1:23">
      <c r="A175" s="46">
        <v>368</v>
      </c>
      <c r="B175" s="43" t="s">
        <v>697</v>
      </c>
      <c r="C175" s="43" t="s">
        <v>796</v>
      </c>
      <c r="D175" s="43" t="s">
        <v>699</v>
      </c>
      <c r="E175" s="47" t="s">
        <v>84</v>
      </c>
      <c r="F175" s="55" t="s">
        <v>1469</v>
      </c>
      <c r="G175" s="55" t="s">
        <v>1470</v>
      </c>
      <c r="H175" s="55" t="s">
        <v>1471</v>
      </c>
      <c r="I175" s="76" t="s">
        <v>1104</v>
      </c>
      <c r="J175" s="76" t="s">
        <v>1455</v>
      </c>
      <c r="K175" s="100">
        <v>0.03</v>
      </c>
      <c r="L175" s="55" t="s">
        <v>1175</v>
      </c>
      <c r="M175" s="51" t="s">
        <v>1469</v>
      </c>
      <c r="N175" s="47" t="s">
        <v>1006</v>
      </c>
      <c r="O175" s="76" t="s">
        <v>1472</v>
      </c>
      <c r="P175" s="51" t="s">
        <v>1473</v>
      </c>
      <c r="Q175" s="88"/>
      <c r="R175" s="88"/>
      <c r="S175" s="88"/>
      <c r="T175" s="88"/>
      <c r="U175" s="88"/>
      <c r="V175" s="47" t="s">
        <v>1343</v>
      </c>
      <c r="W175" s="88"/>
    </row>
    <row r="176" s="45" customFormat="1" ht="316.5" spans="1:23">
      <c r="A176" s="46">
        <v>369</v>
      </c>
      <c r="B176" s="43" t="s">
        <v>697</v>
      </c>
      <c r="C176" s="43" t="s">
        <v>798</v>
      </c>
      <c r="D176" s="43" t="s">
        <v>699</v>
      </c>
      <c r="E176" s="47" t="s">
        <v>81</v>
      </c>
      <c r="F176" s="55" t="s">
        <v>1474</v>
      </c>
      <c r="G176" s="55" t="s">
        <v>1475</v>
      </c>
      <c r="H176" s="55">
        <v>2023.6</v>
      </c>
      <c r="I176" s="55" t="s">
        <v>1086</v>
      </c>
      <c r="J176" s="55" t="s">
        <v>1462</v>
      </c>
      <c r="K176" s="55" t="s">
        <v>1368</v>
      </c>
      <c r="L176" s="55" t="s">
        <v>1427</v>
      </c>
      <c r="M176" s="51" t="s">
        <v>1474</v>
      </c>
      <c r="N176" s="47" t="s">
        <v>1006</v>
      </c>
      <c r="O176" s="55"/>
      <c r="P176" s="51"/>
      <c r="Q176" s="88"/>
      <c r="R176" s="88"/>
      <c r="S176" s="88"/>
      <c r="T176" s="88"/>
      <c r="U176" s="88"/>
      <c r="V176" s="47" t="s">
        <v>1343</v>
      </c>
      <c r="W176" s="88">
        <v>0</v>
      </c>
    </row>
    <row r="177" s="45" customFormat="1" ht="112.5" spans="1:23">
      <c r="A177" s="46">
        <v>370</v>
      </c>
      <c r="B177" s="43" t="s">
        <v>697</v>
      </c>
      <c r="C177" s="43" t="s">
        <v>800</v>
      </c>
      <c r="D177" s="43" t="s">
        <v>699</v>
      </c>
      <c r="E177" s="47" t="s">
        <v>90</v>
      </c>
      <c r="F177" s="55" t="s">
        <v>1039</v>
      </c>
      <c r="G177" s="55" t="s">
        <v>1476</v>
      </c>
      <c r="H177" s="55" t="s">
        <v>1477</v>
      </c>
      <c r="I177" s="76" t="s">
        <v>1086</v>
      </c>
      <c r="J177" s="76" t="s">
        <v>1455</v>
      </c>
      <c r="K177" s="100">
        <v>0.03</v>
      </c>
      <c r="L177" s="55" t="s">
        <v>1106</v>
      </c>
      <c r="M177" s="51">
        <v>2023.04</v>
      </c>
      <c r="N177" s="47" t="s">
        <v>1478</v>
      </c>
      <c r="O177" s="76"/>
      <c r="P177" s="51"/>
      <c r="Q177" s="88"/>
      <c r="R177" s="88"/>
      <c r="S177" s="88"/>
      <c r="T177" s="88"/>
      <c r="U177" s="88"/>
      <c r="V177" s="47" t="s">
        <v>1343</v>
      </c>
      <c r="W177" s="86"/>
    </row>
    <row r="178" s="45" customFormat="1" ht="42" spans="1:23">
      <c r="A178" s="46">
        <v>371</v>
      </c>
      <c r="B178" s="43" t="s">
        <v>697</v>
      </c>
      <c r="C178" s="65" t="s">
        <v>802</v>
      </c>
      <c r="D178" s="43" t="s">
        <v>699</v>
      </c>
      <c r="E178" s="43" t="s">
        <v>699</v>
      </c>
      <c r="F178" s="66" t="s">
        <v>1479</v>
      </c>
      <c r="G178" s="66" t="s">
        <v>1480</v>
      </c>
      <c r="H178" s="66" t="s">
        <v>1481</v>
      </c>
      <c r="I178" s="47" t="s">
        <v>1482</v>
      </c>
      <c r="J178" s="51"/>
      <c r="K178" s="51"/>
      <c r="L178" s="51" t="s">
        <v>1329</v>
      </c>
      <c r="M178" s="51">
        <v>2023.02</v>
      </c>
      <c r="N178" s="47" t="s">
        <v>1483</v>
      </c>
      <c r="O178" s="47"/>
      <c r="P178" s="51"/>
      <c r="Q178" s="85"/>
      <c r="R178" s="85"/>
      <c r="S178" s="85"/>
      <c r="T178" s="85"/>
      <c r="U178" s="85"/>
      <c r="V178" s="51"/>
      <c r="W178" s="85"/>
    </row>
    <row r="179" s="45" customFormat="1" ht="180" spans="1:23">
      <c r="A179" s="46">
        <v>372</v>
      </c>
      <c r="B179" s="43" t="s">
        <v>697</v>
      </c>
      <c r="C179" s="43" t="s">
        <v>804</v>
      </c>
      <c r="D179" s="43" t="s">
        <v>699</v>
      </c>
      <c r="E179" s="47" t="s">
        <v>699</v>
      </c>
      <c r="F179" s="51" t="s">
        <v>1012</v>
      </c>
      <c r="G179" s="51" t="s">
        <v>1476</v>
      </c>
      <c r="H179" s="51" t="s">
        <v>1272</v>
      </c>
      <c r="I179" s="51" t="s">
        <v>1484</v>
      </c>
      <c r="J179" s="51" t="s">
        <v>1485</v>
      </c>
      <c r="K179" s="51" t="s">
        <v>1486</v>
      </c>
      <c r="L179" s="51" t="s">
        <v>1487</v>
      </c>
      <c r="M179" s="47" t="s">
        <v>1488</v>
      </c>
      <c r="N179" s="47" t="s">
        <v>1489</v>
      </c>
      <c r="O179" s="51" t="s">
        <v>1490</v>
      </c>
      <c r="P179" s="51" t="s">
        <v>1453</v>
      </c>
      <c r="Q179" s="85" t="s">
        <v>1491</v>
      </c>
      <c r="R179" s="85" t="s">
        <v>1491</v>
      </c>
      <c r="S179" s="85" t="s">
        <v>1492</v>
      </c>
      <c r="T179" s="85"/>
      <c r="U179" s="85"/>
      <c r="V179" s="51"/>
      <c r="W179" s="85"/>
    </row>
    <row r="180" s="45" customFormat="1" ht="67.5" spans="1:23">
      <c r="A180" s="46">
        <v>373</v>
      </c>
      <c r="B180" s="47" t="s">
        <v>697</v>
      </c>
      <c r="C180" s="47" t="s">
        <v>806</v>
      </c>
      <c r="D180" s="47" t="s">
        <v>699</v>
      </c>
      <c r="E180" s="47" t="s">
        <v>67</v>
      </c>
      <c r="F180" s="46" t="s">
        <v>1493</v>
      </c>
      <c r="G180" s="46" t="s">
        <v>1494</v>
      </c>
      <c r="H180" s="51">
        <v>2023</v>
      </c>
      <c r="I180" s="51" t="s">
        <v>1321</v>
      </c>
      <c r="J180" s="51" t="s">
        <v>1495</v>
      </c>
      <c r="K180" s="79">
        <v>0.03</v>
      </c>
      <c r="L180" s="51" t="s">
        <v>1496</v>
      </c>
      <c r="M180" s="51">
        <v>2022.09</v>
      </c>
      <c r="N180" s="47" t="s">
        <v>1497</v>
      </c>
      <c r="O180" s="51"/>
      <c r="P180" s="51"/>
      <c r="Q180" s="85"/>
      <c r="R180" s="85"/>
      <c r="S180" s="85"/>
      <c r="T180" s="85"/>
      <c r="U180" s="85"/>
      <c r="V180" s="47" t="s">
        <v>1343</v>
      </c>
      <c r="W180" s="84"/>
    </row>
    <row r="181" s="45" customFormat="1" ht="54" spans="1:23">
      <c r="A181" s="46">
        <v>374</v>
      </c>
      <c r="B181" s="43" t="s">
        <v>697</v>
      </c>
      <c r="C181" s="43" t="s">
        <v>808</v>
      </c>
      <c r="D181" s="43" t="s">
        <v>699</v>
      </c>
      <c r="E181" s="43" t="s">
        <v>699</v>
      </c>
      <c r="F181" s="55" t="s">
        <v>1498</v>
      </c>
      <c r="G181" s="55" t="s">
        <v>1126</v>
      </c>
      <c r="H181" s="55" t="s">
        <v>1499</v>
      </c>
      <c r="I181" s="55" t="s">
        <v>1104</v>
      </c>
      <c r="J181" s="100">
        <v>0.9</v>
      </c>
      <c r="K181" s="100">
        <v>0.1</v>
      </c>
      <c r="L181" s="55" t="s">
        <v>1487</v>
      </c>
      <c r="M181" s="47" t="s">
        <v>994</v>
      </c>
      <c r="N181" s="47" t="s">
        <v>1500</v>
      </c>
      <c r="O181" s="55"/>
      <c r="P181" s="47" t="s">
        <v>1006</v>
      </c>
      <c r="Q181" s="88" t="s">
        <v>1501</v>
      </c>
      <c r="R181" s="88"/>
      <c r="S181" s="88"/>
      <c r="T181" s="88"/>
      <c r="U181" s="88"/>
      <c r="V181" s="51"/>
      <c r="W181" s="88"/>
    </row>
    <row r="182" s="45" customFormat="1" ht="67.5" spans="1:23">
      <c r="A182" s="46">
        <v>375</v>
      </c>
      <c r="B182" s="43" t="s">
        <v>697</v>
      </c>
      <c r="C182" s="43" t="s">
        <v>810</v>
      </c>
      <c r="D182" s="43" t="s">
        <v>699</v>
      </c>
      <c r="E182" s="47" t="s">
        <v>96</v>
      </c>
      <c r="F182" s="51">
        <v>2023.6</v>
      </c>
      <c r="G182" s="51">
        <v>2023.12</v>
      </c>
      <c r="H182" s="51"/>
      <c r="I182" s="51"/>
      <c r="J182" s="51"/>
      <c r="K182" s="51"/>
      <c r="L182" s="51"/>
      <c r="M182" s="47" t="s">
        <v>1062</v>
      </c>
      <c r="N182" s="47" t="s">
        <v>1310</v>
      </c>
      <c r="O182" s="51"/>
      <c r="P182" s="51"/>
      <c r="Q182" s="85"/>
      <c r="R182" s="85"/>
      <c r="S182" s="85"/>
      <c r="T182" s="85"/>
      <c r="U182" s="85"/>
      <c r="V182" s="47" t="s">
        <v>1343</v>
      </c>
      <c r="W182" s="84"/>
    </row>
    <row r="183" s="45" customFormat="1" ht="27" spans="1:23">
      <c r="A183" s="46">
        <v>376</v>
      </c>
      <c r="B183" s="43" t="s">
        <v>697</v>
      </c>
      <c r="C183" s="43" t="s">
        <v>812</v>
      </c>
      <c r="D183" s="43" t="s">
        <v>699</v>
      </c>
      <c r="E183" s="43" t="s">
        <v>699</v>
      </c>
      <c r="F183" s="51"/>
      <c r="G183" s="51"/>
      <c r="H183" s="51"/>
      <c r="I183" s="51"/>
      <c r="J183" s="51"/>
      <c r="K183" s="51"/>
      <c r="L183" s="51"/>
      <c r="M183" s="47" t="s">
        <v>994</v>
      </c>
      <c r="N183" s="47" t="s">
        <v>994</v>
      </c>
      <c r="O183" s="51"/>
      <c r="P183" s="51"/>
      <c r="Q183" s="85"/>
      <c r="R183" s="85"/>
      <c r="S183" s="85"/>
      <c r="T183" s="85"/>
      <c r="U183" s="85"/>
      <c r="V183" s="51"/>
      <c r="W183" s="85"/>
    </row>
    <row r="184" s="45" customFormat="1" ht="55.5" spans="1:23">
      <c r="A184" s="46">
        <v>380</v>
      </c>
      <c r="B184" s="47" t="s">
        <v>25</v>
      </c>
      <c r="C184" s="46" t="s">
        <v>824</v>
      </c>
      <c r="D184" s="47" t="s">
        <v>699</v>
      </c>
      <c r="E184" s="47" t="s">
        <v>67</v>
      </c>
      <c r="F184" s="51" t="s">
        <v>1001</v>
      </c>
      <c r="G184" s="51"/>
      <c r="H184" s="51"/>
      <c r="I184" s="51"/>
      <c r="J184" s="51"/>
      <c r="K184" s="51"/>
      <c r="L184" s="51" t="s">
        <v>1502</v>
      </c>
      <c r="M184" s="47" t="s">
        <v>1062</v>
      </c>
      <c r="N184" s="103" t="s">
        <v>1503</v>
      </c>
      <c r="O184" s="51"/>
      <c r="P184" s="51"/>
      <c r="Q184" s="51"/>
      <c r="R184" s="51"/>
      <c r="S184" s="51"/>
      <c r="T184" s="51"/>
      <c r="U184" s="51"/>
      <c r="V184" s="51" t="s">
        <v>1343</v>
      </c>
      <c r="W184" s="91"/>
    </row>
    <row r="185" s="45" customFormat="1" ht="54" spans="1:23">
      <c r="A185" s="46">
        <v>382</v>
      </c>
      <c r="B185" s="47" t="s">
        <v>25</v>
      </c>
      <c r="C185" s="43" t="s">
        <v>826</v>
      </c>
      <c r="D185" s="43" t="s">
        <v>827</v>
      </c>
      <c r="E185" s="47" t="s">
        <v>827</v>
      </c>
      <c r="F185" s="51">
        <v>2022.1</v>
      </c>
      <c r="G185" s="51">
        <v>2023.12</v>
      </c>
      <c r="H185" s="51"/>
      <c r="I185" s="51"/>
      <c r="J185" s="51"/>
      <c r="K185" s="51"/>
      <c r="L185" s="51"/>
      <c r="M185" s="47" t="s">
        <v>1062</v>
      </c>
      <c r="N185" s="47" t="s">
        <v>1062</v>
      </c>
      <c r="O185" s="51" t="s">
        <v>1504</v>
      </c>
      <c r="P185" s="51"/>
      <c r="Q185" s="85"/>
      <c r="R185" s="85"/>
      <c r="S185" s="85"/>
      <c r="T185" s="85"/>
      <c r="U185" s="85"/>
      <c r="V185" s="47"/>
      <c r="W185" s="85" t="s">
        <v>1505</v>
      </c>
    </row>
    <row r="186" s="45" customFormat="1" ht="94.5" spans="1:23">
      <c r="A186" s="46">
        <v>383</v>
      </c>
      <c r="B186" s="47" t="s">
        <v>25</v>
      </c>
      <c r="C186" s="43" t="s">
        <v>831</v>
      </c>
      <c r="D186" s="43" t="s">
        <v>827</v>
      </c>
      <c r="E186" s="47" t="s">
        <v>93</v>
      </c>
      <c r="F186" s="51">
        <v>2023.1</v>
      </c>
      <c r="G186" s="51">
        <v>2023.12</v>
      </c>
      <c r="H186" s="51" t="s">
        <v>1506</v>
      </c>
      <c r="I186" s="51" t="s">
        <v>1507</v>
      </c>
      <c r="J186" s="51"/>
      <c r="K186" s="51"/>
      <c r="L186" s="51"/>
      <c r="M186" s="47" t="s">
        <v>1476</v>
      </c>
      <c r="N186" s="47" t="s">
        <v>1508</v>
      </c>
      <c r="O186" s="51" t="s">
        <v>1509</v>
      </c>
      <c r="P186" s="51"/>
      <c r="Q186" s="85"/>
      <c r="R186" s="85"/>
      <c r="S186" s="85"/>
      <c r="T186" s="85"/>
      <c r="U186" s="85"/>
      <c r="V186" s="51"/>
      <c r="W186" s="85">
        <v>0</v>
      </c>
    </row>
    <row r="187" s="45" customFormat="1" ht="108" spans="1:23">
      <c r="A187" s="46">
        <v>384</v>
      </c>
      <c r="B187" s="43" t="s">
        <v>834</v>
      </c>
      <c r="C187" s="43" t="s">
        <v>835</v>
      </c>
      <c r="D187" s="43" t="s">
        <v>827</v>
      </c>
      <c r="E187" s="47" t="s">
        <v>836</v>
      </c>
      <c r="F187" s="51">
        <v>2020.11</v>
      </c>
      <c r="G187" s="51">
        <v>2023.5</v>
      </c>
      <c r="H187" s="51" t="s">
        <v>1510</v>
      </c>
      <c r="I187" s="51" t="s">
        <v>1511</v>
      </c>
      <c r="J187" s="51" t="s">
        <v>1512</v>
      </c>
      <c r="K187" s="79">
        <v>0.2</v>
      </c>
      <c r="L187" s="51" t="s">
        <v>1513</v>
      </c>
      <c r="M187" s="51">
        <v>2022.11</v>
      </c>
      <c r="N187" s="47" t="s">
        <v>1514</v>
      </c>
      <c r="O187" s="47" t="s">
        <v>1515</v>
      </c>
      <c r="P187" s="51"/>
      <c r="Q187" s="85"/>
      <c r="R187" s="85"/>
      <c r="S187" s="85"/>
      <c r="T187" s="85"/>
      <c r="U187" s="85"/>
      <c r="V187" s="51"/>
      <c r="W187" s="85">
        <v>0</v>
      </c>
    </row>
    <row r="188" s="45" customFormat="1" ht="175.5" spans="1:23">
      <c r="A188" s="46">
        <v>385</v>
      </c>
      <c r="B188" s="43" t="s">
        <v>834</v>
      </c>
      <c r="C188" s="43" t="s">
        <v>835</v>
      </c>
      <c r="D188" s="43" t="s">
        <v>827</v>
      </c>
      <c r="E188" s="47" t="s">
        <v>84</v>
      </c>
      <c r="F188" s="51" t="s">
        <v>1516</v>
      </c>
      <c r="G188" s="51" t="s">
        <v>1248</v>
      </c>
      <c r="H188" s="51" t="s">
        <v>1517</v>
      </c>
      <c r="I188" s="47" t="s">
        <v>1518</v>
      </c>
      <c r="J188" s="47" t="s">
        <v>1519</v>
      </c>
      <c r="K188" s="79">
        <v>0.03</v>
      </c>
      <c r="L188" s="51" t="s">
        <v>1520</v>
      </c>
      <c r="M188" s="51" t="s">
        <v>1516</v>
      </c>
      <c r="N188" s="47" t="s">
        <v>1006</v>
      </c>
      <c r="O188" s="47" t="s">
        <v>1007</v>
      </c>
      <c r="P188" s="51" t="s">
        <v>1248</v>
      </c>
      <c r="Q188" s="117" t="s">
        <v>1521</v>
      </c>
      <c r="R188" s="85" t="s">
        <v>1522</v>
      </c>
      <c r="S188" s="85" t="s">
        <v>1523</v>
      </c>
      <c r="T188" s="85"/>
      <c r="U188" s="85"/>
      <c r="V188" s="51"/>
      <c r="W188" s="85"/>
    </row>
    <row r="189" s="45" customFormat="1" ht="69" spans="1:23">
      <c r="A189" s="46">
        <v>386</v>
      </c>
      <c r="B189" s="43" t="s">
        <v>834</v>
      </c>
      <c r="C189" s="43" t="s">
        <v>835</v>
      </c>
      <c r="D189" s="43" t="s">
        <v>827</v>
      </c>
      <c r="E189" s="47" t="s">
        <v>155</v>
      </c>
      <c r="F189" s="68">
        <v>44835</v>
      </c>
      <c r="G189" s="68">
        <v>45017</v>
      </c>
      <c r="H189" s="68">
        <v>44166</v>
      </c>
      <c r="I189" s="47" t="s">
        <v>1524</v>
      </c>
      <c r="J189" s="47" t="s">
        <v>1525</v>
      </c>
      <c r="K189" s="51"/>
      <c r="L189" s="51"/>
      <c r="M189" s="80">
        <v>2022.1</v>
      </c>
      <c r="N189" s="47" t="s">
        <v>1006</v>
      </c>
      <c r="O189" s="47" t="s">
        <v>1526</v>
      </c>
      <c r="P189" s="51" t="s">
        <v>1527</v>
      </c>
      <c r="Q189" s="85"/>
      <c r="R189" s="85" t="s">
        <v>1528</v>
      </c>
      <c r="S189" s="85"/>
      <c r="T189" s="85"/>
      <c r="U189" s="85"/>
      <c r="V189" s="51"/>
      <c r="W189" s="84"/>
    </row>
    <row r="190" s="45" customFormat="1" ht="234" spans="1:23">
      <c r="A190" s="46">
        <v>387</v>
      </c>
      <c r="B190" s="43" t="s">
        <v>834</v>
      </c>
      <c r="C190" s="43" t="s">
        <v>835</v>
      </c>
      <c r="D190" s="43" t="s">
        <v>827</v>
      </c>
      <c r="E190" s="47" t="s">
        <v>72</v>
      </c>
      <c r="F190" s="46" t="s">
        <v>1336</v>
      </c>
      <c r="G190" s="46" t="s">
        <v>1529</v>
      </c>
      <c r="H190" s="51" t="s">
        <v>1530</v>
      </c>
      <c r="I190" s="47" t="s">
        <v>1531</v>
      </c>
      <c r="J190" s="47" t="s">
        <v>1532</v>
      </c>
      <c r="K190" s="79">
        <v>0.2</v>
      </c>
      <c r="L190" s="51" t="s">
        <v>1533</v>
      </c>
      <c r="M190" s="51" t="s">
        <v>1534</v>
      </c>
      <c r="N190" s="47" t="s">
        <v>1006</v>
      </c>
      <c r="O190" s="47" t="s">
        <v>1535</v>
      </c>
      <c r="P190" s="51" t="s">
        <v>1536</v>
      </c>
      <c r="Q190" s="117" t="s">
        <v>1537</v>
      </c>
      <c r="R190" s="85"/>
      <c r="S190" s="85"/>
      <c r="T190" s="85"/>
      <c r="U190" s="85"/>
      <c r="V190" s="51"/>
      <c r="W190" s="84"/>
    </row>
    <row r="191" s="45" customFormat="1" ht="69" spans="1:23">
      <c r="A191" s="46">
        <v>388</v>
      </c>
      <c r="B191" s="43" t="s">
        <v>834</v>
      </c>
      <c r="C191" s="43" t="s">
        <v>835</v>
      </c>
      <c r="D191" s="43" t="s">
        <v>827</v>
      </c>
      <c r="E191" s="47" t="s">
        <v>129</v>
      </c>
      <c r="F191" s="51">
        <v>2020.11</v>
      </c>
      <c r="G191" s="51">
        <v>2023.5</v>
      </c>
      <c r="H191" s="51" t="s">
        <v>1538</v>
      </c>
      <c r="I191" s="47" t="s">
        <v>1539</v>
      </c>
      <c r="J191" s="51">
        <v>0</v>
      </c>
      <c r="K191" s="51">
        <v>0</v>
      </c>
      <c r="L191" s="51" t="s">
        <v>1540</v>
      </c>
      <c r="M191" s="51">
        <v>2020.11</v>
      </c>
      <c r="N191" s="47" t="s">
        <v>1006</v>
      </c>
      <c r="O191" s="47" t="s">
        <v>1006</v>
      </c>
      <c r="P191" s="51">
        <v>2023.5</v>
      </c>
      <c r="Q191" s="47" t="s">
        <v>1027</v>
      </c>
      <c r="R191" s="47" t="s">
        <v>1197</v>
      </c>
      <c r="S191" s="51"/>
      <c r="T191" s="51"/>
      <c r="U191" s="51"/>
      <c r="V191" s="47" t="s">
        <v>1541</v>
      </c>
      <c r="W191" s="84"/>
    </row>
    <row r="192" s="45" customFormat="1" ht="81" spans="1:23">
      <c r="A192" s="46">
        <v>389</v>
      </c>
      <c r="B192" s="43" t="s">
        <v>834</v>
      </c>
      <c r="C192" s="43" t="s">
        <v>835</v>
      </c>
      <c r="D192" s="43" t="s">
        <v>827</v>
      </c>
      <c r="E192" s="47" t="s">
        <v>126</v>
      </c>
      <c r="F192" s="51"/>
      <c r="G192" s="51"/>
      <c r="H192" s="51"/>
      <c r="I192" s="51"/>
      <c r="J192" s="51"/>
      <c r="K192" s="51"/>
      <c r="L192" s="51"/>
      <c r="M192" s="47" t="s">
        <v>994</v>
      </c>
      <c r="N192" s="47" t="s">
        <v>1542</v>
      </c>
      <c r="O192" s="51"/>
      <c r="P192" s="51"/>
      <c r="Q192" s="85"/>
      <c r="R192" s="85"/>
      <c r="S192" s="85"/>
      <c r="T192" s="85"/>
      <c r="U192" s="85"/>
      <c r="V192" s="51"/>
      <c r="W192" s="84"/>
    </row>
    <row r="193" s="45" customFormat="1" ht="85.5" spans="1:23">
      <c r="A193" s="46">
        <v>390</v>
      </c>
      <c r="B193" s="43" t="s">
        <v>834</v>
      </c>
      <c r="C193" s="43" t="s">
        <v>835</v>
      </c>
      <c r="D193" s="43" t="s">
        <v>827</v>
      </c>
      <c r="E193" s="47" t="s">
        <v>99</v>
      </c>
      <c r="F193" s="46" t="s">
        <v>1543</v>
      </c>
      <c r="G193" s="46" t="s">
        <v>1536</v>
      </c>
      <c r="H193" s="51" t="s">
        <v>1544</v>
      </c>
      <c r="I193" s="51" t="s">
        <v>1545</v>
      </c>
      <c r="J193" s="51" t="s">
        <v>1546</v>
      </c>
      <c r="K193" s="79">
        <v>0.03</v>
      </c>
      <c r="L193" s="51" t="s">
        <v>1547</v>
      </c>
      <c r="M193" s="47">
        <v>2022.1021</v>
      </c>
      <c r="N193" s="47" t="s">
        <v>1006</v>
      </c>
      <c r="O193" s="47"/>
      <c r="P193" s="51"/>
      <c r="Q193" s="117" t="s">
        <v>1027</v>
      </c>
      <c r="R193" s="117" t="s">
        <v>1197</v>
      </c>
      <c r="S193" s="85"/>
      <c r="T193" s="85"/>
      <c r="U193" s="85"/>
      <c r="V193" s="51"/>
      <c r="W193" s="84"/>
    </row>
    <row r="194" s="45" customFormat="1" ht="69" spans="1:23">
      <c r="A194" s="46">
        <v>391</v>
      </c>
      <c r="B194" s="43" t="s">
        <v>834</v>
      </c>
      <c r="C194" s="43" t="s">
        <v>835</v>
      </c>
      <c r="D194" s="43" t="s">
        <v>827</v>
      </c>
      <c r="E194" s="47" t="s">
        <v>81</v>
      </c>
      <c r="F194" s="64" t="s">
        <v>1548</v>
      </c>
      <c r="G194" s="64" t="s">
        <v>1248</v>
      </c>
      <c r="H194" s="55"/>
      <c r="I194" s="55"/>
      <c r="J194" s="55"/>
      <c r="K194" s="55"/>
      <c r="L194" s="55"/>
      <c r="M194" s="47" t="s">
        <v>1549</v>
      </c>
      <c r="N194" s="47" t="s">
        <v>1006</v>
      </c>
      <c r="O194" s="55" t="s">
        <v>1550</v>
      </c>
      <c r="P194" s="51" t="s">
        <v>1006</v>
      </c>
      <c r="Q194" s="88" t="s">
        <v>1027</v>
      </c>
      <c r="R194" s="88" t="s">
        <v>1197</v>
      </c>
      <c r="S194" s="88"/>
      <c r="T194" s="88"/>
      <c r="U194" s="88"/>
      <c r="V194" s="51"/>
      <c r="W194" s="105" t="s">
        <v>1551</v>
      </c>
    </row>
    <row r="195" s="45" customFormat="1" ht="54" spans="1:23">
      <c r="A195" s="92">
        <v>392</v>
      </c>
      <c r="B195" s="43" t="s">
        <v>834</v>
      </c>
      <c r="C195" s="43" t="s">
        <v>835</v>
      </c>
      <c r="D195" s="43" t="s">
        <v>827</v>
      </c>
      <c r="E195" s="43" t="s">
        <v>145</v>
      </c>
      <c r="F195" s="55"/>
      <c r="G195" s="55"/>
      <c r="H195" s="55"/>
      <c r="I195" s="55"/>
      <c r="J195" s="55"/>
      <c r="K195" s="55"/>
      <c r="L195" s="55"/>
      <c r="M195" s="51" t="s">
        <v>1552</v>
      </c>
      <c r="N195" s="47" t="s">
        <v>1553</v>
      </c>
      <c r="O195" s="76" t="s">
        <v>1554</v>
      </c>
      <c r="P195" s="51" t="s">
        <v>1179</v>
      </c>
      <c r="Q195" s="55"/>
      <c r="R195" s="55"/>
      <c r="S195" s="55"/>
      <c r="T195" s="55"/>
      <c r="U195" s="55"/>
      <c r="V195" s="51"/>
      <c r="W195" s="105" t="s">
        <v>1551</v>
      </c>
    </row>
    <row r="196" s="45" customFormat="1" ht="15" spans="1:23">
      <c r="A196" s="58"/>
      <c r="B196" s="46"/>
      <c r="C196" s="46"/>
      <c r="D196" s="46"/>
      <c r="E196" s="46"/>
      <c r="F196" s="55"/>
      <c r="G196" s="55"/>
      <c r="H196" s="55"/>
      <c r="I196" s="55"/>
      <c r="J196" s="55"/>
      <c r="K196" s="55"/>
      <c r="L196" s="55"/>
      <c r="M196" s="51"/>
      <c r="N196" s="51"/>
      <c r="O196" s="55"/>
      <c r="P196" s="51"/>
      <c r="Q196" s="55"/>
      <c r="R196" s="55"/>
      <c r="S196" s="55"/>
      <c r="T196" s="55"/>
      <c r="U196" s="55"/>
      <c r="V196" s="51"/>
      <c r="W196" s="105" t="s">
        <v>1551</v>
      </c>
    </row>
    <row r="197" s="45" customFormat="1" ht="69" spans="1:23">
      <c r="A197" s="46">
        <v>393</v>
      </c>
      <c r="B197" s="43" t="s">
        <v>834</v>
      </c>
      <c r="C197" s="43" t="s">
        <v>835</v>
      </c>
      <c r="D197" s="43" t="s">
        <v>827</v>
      </c>
      <c r="E197" s="47" t="s">
        <v>132</v>
      </c>
      <c r="F197" s="46">
        <v>2023.5</v>
      </c>
      <c r="G197" s="46">
        <v>2023.12</v>
      </c>
      <c r="H197" s="51"/>
      <c r="I197" s="51"/>
      <c r="J197" s="51"/>
      <c r="K197" s="51"/>
      <c r="L197" s="51"/>
      <c r="M197" s="51">
        <v>2023.6</v>
      </c>
      <c r="N197" s="47" t="s">
        <v>1555</v>
      </c>
      <c r="O197" s="47"/>
      <c r="P197" s="51"/>
      <c r="Q197" s="85" t="s">
        <v>1027</v>
      </c>
      <c r="R197" s="85" t="s">
        <v>1197</v>
      </c>
      <c r="S197" s="85"/>
      <c r="T197" s="85"/>
      <c r="U197" s="85"/>
      <c r="V197" s="51" t="s">
        <v>1556</v>
      </c>
      <c r="W197" s="84"/>
    </row>
    <row r="198" s="45" customFormat="1" ht="69" spans="1:23">
      <c r="A198" s="46">
        <v>394</v>
      </c>
      <c r="B198" s="43" t="s">
        <v>834</v>
      </c>
      <c r="C198" s="43" t="s">
        <v>835</v>
      </c>
      <c r="D198" s="43" t="s">
        <v>827</v>
      </c>
      <c r="E198" s="47" t="s">
        <v>96</v>
      </c>
      <c r="F198" s="80">
        <v>2022.1</v>
      </c>
      <c r="G198" s="51" t="s">
        <v>1536</v>
      </c>
      <c r="H198" s="80">
        <v>2022.1</v>
      </c>
      <c r="I198" s="121" t="s">
        <v>1557</v>
      </c>
      <c r="J198" s="121" t="s">
        <v>1558</v>
      </c>
      <c r="K198" s="121"/>
      <c r="L198" s="121"/>
      <c r="M198" s="80">
        <v>2022.1</v>
      </c>
      <c r="N198" s="47" t="s">
        <v>1006</v>
      </c>
      <c r="O198" s="47" t="s">
        <v>1559</v>
      </c>
      <c r="P198" s="51" t="s">
        <v>1560</v>
      </c>
      <c r="Q198" s="121" t="s">
        <v>1027</v>
      </c>
      <c r="R198" s="47" t="s">
        <v>1021</v>
      </c>
      <c r="S198" s="85"/>
      <c r="T198" s="85"/>
      <c r="U198" s="85"/>
      <c r="V198" s="51"/>
      <c r="W198" s="84"/>
    </row>
    <row r="199" s="45" customFormat="1" ht="69" spans="1:23">
      <c r="A199" s="46">
        <v>395</v>
      </c>
      <c r="B199" s="43" t="s">
        <v>834</v>
      </c>
      <c r="C199" s="43" t="s">
        <v>835</v>
      </c>
      <c r="D199" s="43" t="s">
        <v>827</v>
      </c>
      <c r="E199" s="47" t="s">
        <v>117</v>
      </c>
      <c r="F199" s="51"/>
      <c r="G199" s="51"/>
      <c r="H199" s="51"/>
      <c r="I199" s="51"/>
      <c r="J199" s="51"/>
      <c r="K199" s="51"/>
      <c r="L199" s="51"/>
      <c r="M199" s="47" t="s">
        <v>994</v>
      </c>
      <c r="N199" s="47" t="s">
        <v>1006</v>
      </c>
      <c r="O199" s="47"/>
      <c r="P199" s="51"/>
      <c r="Q199" s="85"/>
      <c r="R199" s="85"/>
      <c r="S199" s="85"/>
      <c r="T199" s="85"/>
      <c r="U199" s="85"/>
      <c r="V199" s="51"/>
      <c r="W199" s="85">
        <v>0</v>
      </c>
    </row>
    <row r="200" s="45" customFormat="1" ht="84" spans="1:23">
      <c r="A200" s="46">
        <v>396</v>
      </c>
      <c r="B200" s="43" t="s">
        <v>834</v>
      </c>
      <c r="C200" s="43" t="s">
        <v>835</v>
      </c>
      <c r="D200" s="43" t="s">
        <v>827</v>
      </c>
      <c r="E200" s="47" t="s">
        <v>152</v>
      </c>
      <c r="F200" s="46"/>
      <c r="G200" s="46"/>
      <c r="H200" s="51"/>
      <c r="I200" s="51"/>
      <c r="J200" s="51"/>
      <c r="K200" s="51"/>
      <c r="L200" s="51"/>
      <c r="M200" s="47" t="s">
        <v>994</v>
      </c>
      <c r="N200" s="47" t="s">
        <v>1561</v>
      </c>
      <c r="O200" s="51" t="s">
        <v>1562</v>
      </c>
      <c r="P200" s="51"/>
      <c r="Q200" s="85"/>
      <c r="R200" s="85"/>
      <c r="S200" s="85"/>
      <c r="T200" s="85"/>
      <c r="U200" s="85"/>
      <c r="V200" s="51"/>
      <c r="W200" s="84"/>
    </row>
    <row r="201" s="45" customFormat="1" ht="69" spans="1:23">
      <c r="A201" s="46">
        <v>397</v>
      </c>
      <c r="B201" s="43" t="s">
        <v>834</v>
      </c>
      <c r="C201" s="43" t="s">
        <v>835</v>
      </c>
      <c r="D201" s="43" t="s">
        <v>827</v>
      </c>
      <c r="E201" s="47" t="s">
        <v>114</v>
      </c>
      <c r="F201" s="46" t="s">
        <v>1563</v>
      </c>
      <c r="G201" s="46" t="s">
        <v>1527</v>
      </c>
      <c r="H201" s="51" t="s">
        <v>1564</v>
      </c>
      <c r="I201" s="51" t="s">
        <v>1563</v>
      </c>
      <c r="J201" s="79">
        <v>0.8</v>
      </c>
      <c r="K201" s="79">
        <v>0.2</v>
      </c>
      <c r="L201" s="51" t="s">
        <v>1533</v>
      </c>
      <c r="M201" s="51" t="s">
        <v>1563</v>
      </c>
      <c r="N201" s="47" t="s">
        <v>1006</v>
      </c>
      <c r="O201" s="47">
        <v>0</v>
      </c>
      <c r="P201" s="51" t="s">
        <v>1565</v>
      </c>
      <c r="Q201" s="85" t="s">
        <v>1566</v>
      </c>
      <c r="R201" s="85" t="s">
        <v>1522</v>
      </c>
      <c r="S201" s="85" t="s">
        <v>1003</v>
      </c>
      <c r="T201" s="85" t="s">
        <v>1003</v>
      </c>
      <c r="U201" s="85" t="s">
        <v>1003</v>
      </c>
      <c r="V201" s="51"/>
      <c r="W201" s="84"/>
    </row>
    <row r="202" s="45" customFormat="1" ht="129" spans="1:23">
      <c r="A202" s="92">
        <v>398</v>
      </c>
      <c r="B202" s="43" t="s">
        <v>834</v>
      </c>
      <c r="C202" s="43" t="s">
        <v>840</v>
      </c>
      <c r="D202" s="43" t="s">
        <v>827</v>
      </c>
      <c r="E202" s="43" t="s">
        <v>827</v>
      </c>
      <c r="F202" s="51">
        <v>2023.1</v>
      </c>
      <c r="G202" s="51">
        <v>2023.12</v>
      </c>
      <c r="H202" s="51" t="s">
        <v>1453</v>
      </c>
      <c r="I202" s="51" t="s">
        <v>1567</v>
      </c>
      <c r="J202" s="51" t="s">
        <v>1568</v>
      </c>
      <c r="K202" s="51"/>
      <c r="L202" s="51" t="s">
        <v>1569</v>
      </c>
      <c r="M202" s="51">
        <v>2023.04</v>
      </c>
      <c r="N202" s="47" t="s">
        <v>1570</v>
      </c>
      <c r="O202" s="47" t="s">
        <v>1571</v>
      </c>
      <c r="P202" s="51"/>
      <c r="Q202" s="85"/>
      <c r="R202" s="85"/>
      <c r="S202" s="85"/>
      <c r="T202" s="85"/>
      <c r="U202" s="85"/>
      <c r="V202" s="51"/>
      <c r="W202" s="85">
        <v>0</v>
      </c>
    </row>
    <row r="203" s="45" customFormat="1" ht="54" spans="1:23">
      <c r="A203" s="58"/>
      <c r="B203" s="46"/>
      <c r="C203" s="46"/>
      <c r="D203" s="46"/>
      <c r="E203" s="46"/>
      <c r="F203" s="46"/>
      <c r="G203" s="46"/>
      <c r="H203" s="51"/>
      <c r="I203" s="51"/>
      <c r="J203" s="51"/>
      <c r="K203" s="51"/>
      <c r="L203" s="51"/>
      <c r="M203" s="47" t="s">
        <v>994</v>
      </c>
      <c r="N203" s="47" t="s">
        <v>1572</v>
      </c>
      <c r="O203" s="43" t="s">
        <v>1504</v>
      </c>
      <c r="P203" s="51"/>
      <c r="Q203" s="85"/>
      <c r="R203" s="85"/>
      <c r="S203" s="85"/>
      <c r="T203" s="85"/>
      <c r="U203" s="85"/>
      <c r="V203" s="51"/>
      <c r="W203" s="84"/>
    </row>
    <row r="204" s="45" customFormat="1" ht="96" spans="1:23">
      <c r="A204" s="46">
        <v>399</v>
      </c>
      <c r="B204" s="43" t="s">
        <v>834</v>
      </c>
      <c r="C204" s="43" t="s">
        <v>844</v>
      </c>
      <c r="D204" s="43" t="s">
        <v>827</v>
      </c>
      <c r="E204" s="43" t="s">
        <v>827</v>
      </c>
      <c r="F204" s="51">
        <v>2022.1</v>
      </c>
      <c r="G204" s="51">
        <v>2023.12</v>
      </c>
      <c r="H204" s="51" t="s">
        <v>1573</v>
      </c>
      <c r="I204" s="51" t="s">
        <v>1574</v>
      </c>
      <c r="J204" s="51" t="s">
        <v>1575</v>
      </c>
      <c r="K204" s="51">
        <v>0</v>
      </c>
      <c r="L204" s="51" t="s">
        <v>1576</v>
      </c>
      <c r="M204" s="47" t="s">
        <v>994</v>
      </c>
      <c r="N204" s="47" t="s">
        <v>1577</v>
      </c>
      <c r="O204" s="47" t="s">
        <v>1578</v>
      </c>
      <c r="P204" s="51"/>
      <c r="Q204" s="85"/>
      <c r="R204" s="85"/>
      <c r="S204" s="85"/>
      <c r="T204" s="85"/>
      <c r="U204" s="85"/>
      <c r="V204" s="51"/>
      <c r="W204" s="85" t="s">
        <v>1579</v>
      </c>
    </row>
    <row r="205" s="45" customFormat="1" ht="96" spans="1:23">
      <c r="A205" s="46">
        <v>400</v>
      </c>
      <c r="B205" s="43" t="s">
        <v>834</v>
      </c>
      <c r="C205" s="43" t="s">
        <v>844</v>
      </c>
      <c r="D205" s="43" t="s">
        <v>827</v>
      </c>
      <c r="E205" s="43" t="s">
        <v>836</v>
      </c>
      <c r="F205" s="51" t="s">
        <v>1580</v>
      </c>
      <c r="G205" s="51">
        <v>2023.12</v>
      </c>
      <c r="H205" s="51" t="s">
        <v>1204</v>
      </c>
      <c r="I205" s="79" t="s">
        <v>1581</v>
      </c>
      <c r="J205" s="79" t="s">
        <v>1582</v>
      </c>
      <c r="K205" s="79">
        <v>0.03</v>
      </c>
      <c r="L205" s="51" t="s">
        <v>1196</v>
      </c>
      <c r="M205" s="47" t="s">
        <v>1580</v>
      </c>
      <c r="N205" s="47" t="s">
        <v>994</v>
      </c>
      <c r="O205" s="51" t="s">
        <v>1040</v>
      </c>
      <c r="P205" s="51"/>
      <c r="Q205" s="85"/>
      <c r="R205" s="85"/>
      <c r="S205" s="85"/>
      <c r="T205" s="85"/>
      <c r="U205" s="85"/>
      <c r="V205" s="51"/>
      <c r="W205" s="85">
        <v>0</v>
      </c>
    </row>
    <row r="206" s="45" customFormat="1" ht="96" spans="1:23">
      <c r="A206" s="46">
        <v>401</v>
      </c>
      <c r="B206" s="43" t="s">
        <v>834</v>
      </c>
      <c r="C206" s="43" t="s">
        <v>844</v>
      </c>
      <c r="D206" s="43" t="s">
        <v>827</v>
      </c>
      <c r="E206" s="43" t="s">
        <v>72</v>
      </c>
      <c r="F206" s="46">
        <v>2022.1</v>
      </c>
      <c r="G206" s="46">
        <v>2023.12</v>
      </c>
      <c r="H206" s="51"/>
      <c r="I206" s="51"/>
      <c r="J206" s="51"/>
      <c r="K206" s="51"/>
      <c r="L206" s="51"/>
      <c r="M206" s="47" t="s">
        <v>994</v>
      </c>
      <c r="N206" s="47" t="s">
        <v>1583</v>
      </c>
      <c r="O206" s="47" t="s">
        <v>1584</v>
      </c>
      <c r="P206" s="51"/>
      <c r="Q206" s="85"/>
      <c r="R206" s="85"/>
      <c r="S206" s="85"/>
      <c r="T206" s="85"/>
      <c r="U206" s="85"/>
      <c r="V206" s="51"/>
      <c r="W206" s="84"/>
    </row>
    <row r="207" s="45" customFormat="1" ht="180" spans="1:23">
      <c r="A207" s="46">
        <v>402</v>
      </c>
      <c r="B207" s="43" t="s">
        <v>834</v>
      </c>
      <c r="C207" s="43" t="s">
        <v>844</v>
      </c>
      <c r="D207" s="43" t="s">
        <v>827</v>
      </c>
      <c r="E207" s="43" t="s">
        <v>135</v>
      </c>
      <c r="F207" s="51" t="s">
        <v>1585</v>
      </c>
      <c r="G207" s="51" t="s">
        <v>1052</v>
      </c>
      <c r="H207" s="51" t="s">
        <v>1586</v>
      </c>
      <c r="I207" s="51" t="s">
        <v>1581</v>
      </c>
      <c r="J207" s="51" t="s">
        <v>1394</v>
      </c>
      <c r="K207" s="79">
        <v>0.03</v>
      </c>
      <c r="L207" s="51" t="s">
        <v>1587</v>
      </c>
      <c r="M207" s="83" t="s">
        <v>1588</v>
      </c>
      <c r="N207" s="83" t="s">
        <v>1006</v>
      </c>
      <c r="O207" s="51"/>
      <c r="P207" s="51" t="s">
        <v>1306</v>
      </c>
      <c r="Q207" s="85" t="s">
        <v>1589</v>
      </c>
      <c r="R207" s="85" t="s">
        <v>1269</v>
      </c>
      <c r="S207" s="85" t="s">
        <v>1590</v>
      </c>
      <c r="T207" s="85"/>
      <c r="U207" s="85"/>
      <c r="V207" s="51"/>
      <c r="W207" s="84"/>
    </row>
    <row r="208" s="45" customFormat="1" ht="15" spans="1:23">
      <c r="A208" s="92">
        <v>403</v>
      </c>
      <c r="B208" s="43" t="s">
        <v>834</v>
      </c>
      <c r="C208" s="43" t="s">
        <v>848</v>
      </c>
      <c r="D208" s="43" t="s">
        <v>827</v>
      </c>
      <c r="E208" s="43" t="s">
        <v>827</v>
      </c>
      <c r="F208" s="51">
        <v>2022.1</v>
      </c>
      <c r="G208" s="51">
        <v>2023.12</v>
      </c>
      <c r="H208" s="51"/>
      <c r="I208" s="51"/>
      <c r="J208" s="51"/>
      <c r="K208" s="51"/>
      <c r="L208" s="51"/>
      <c r="M208" s="51" t="s">
        <v>1591</v>
      </c>
      <c r="N208" s="47" t="s">
        <v>1592</v>
      </c>
      <c r="O208" s="97" t="s">
        <v>1504</v>
      </c>
      <c r="P208" s="51"/>
      <c r="Q208" s="51"/>
      <c r="R208" s="51"/>
      <c r="S208" s="51"/>
      <c r="T208" s="51"/>
      <c r="U208" s="51"/>
      <c r="V208" s="51"/>
      <c r="W208" s="85">
        <v>0</v>
      </c>
    </row>
    <row r="209" s="45" customFormat="1" ht="15" spans="1:23">
      <c r="A209" s="58"/>
      <c r="B209" s="46"/>
      <c r="C209" s="46"/>
      <c r="D209" s="46"/>
      <c r="E209" s="46"/>
      <c r="F209" s="46"/>
      <c r="G209" s="46"/>
      <c r="H209" s="46"/>
      <c r="I209" s="46"/>
      <c r="J209" s="46"/>
      <c r="K209" s="46"/>
      <c r="L209" s="46"/>
      <c r="M209" s="46"/>
      <c r="N209" s="46"/>
      <c r="O209" s="62"/>
      <c r="P209" s="46"/>
      <c r="Q209" s="46"/>
      <c r="R209" s="46"/>
      <c r="S209" s="46"/>
      <c r="T209" s="46"/>
      <c r="U209" s="46"/>
      <c r="V209" s="46"/>
      <c r="W209" s="84"/>
    </row>
    <row r="210" s="45" customFormat="1" ht="54" spans="1:23">
      <c r="A210" s="92">
        <v>405</v>
      </c>
      <c r="B210" s="43" t="s">
        <v>25</v>
      </c>
      <c r="C210" s="43" t="s">
        <v>852</v>
      </c>
      <c r="D210" s="43" t="s">
        <v>827</v>
      </c>
      <c r="E210" s="43" t="s">
        <v>827</v>
      </c>
      <c r="F210" s="51">
        <v>2022.1</v>
      </c>
      <c r="G210" s="51">
        <v>2023.12</v>
      </c>
      <c r="H210" s="51" t="s">
        <v>1593</v>
      </c>
      <c r="I210" s="51" t="s">
        <v>1594</v>
      </c>
      <c r="J210" s="51" t="s">
        <v>1595</v>
      </c>
      <c r="K210" s="51"/>
      <c r="L210" s="51" t="s">
        <v>1569</v>
      </c>
      <c r="M210" s="51">
        <v>2023.04</v>
      </c>
      <c r="N210" s="47" t="s">
        <v>1596</v>
      </c>
      <c r="O210" s="47" t="s">
        <v>1504</v>
      </c>
      <c r="P210" s="51"/>
      <c r="Q210" s="51"/>
      <c r="R210" s="51"/>
      <c r="S210" s="51"/>
      <c r="T210" s="51"/>
      <c r="U210" s="51"/>
      <c r="V210" s="51"/>
      <c r="W210" s="91">
        <v>0</v>
      </c>
    </row>
    <row r="211" s="45" customFormat="1" ht="15" spans="1:23">
      <c r="A211" s="58"/>
      <c r="B211" s="46"/>
      <c r="C211" s="46"/>
      <c r="D211" s="46"/>
      <c r="E211" s="46"/>
      <c r="F211" s="46"/>
      <c r="G211" s="46"/>
      <c r="H211" s="46"/>
      <c r="I211" s="46"/>
      <c r="J211" s="46"/>
      <c r="K211" s="46"/>
      <c r="L211" s="46"/>
      <c r="M211" s="46"/>
      <c r="N211" s="46"/>
      <c r="O211" s="46"/>
      <c r="P211" s="46"/>
      <c r="Q211" s="46"/>
      <c r="R211" s="46"/>
      <c r="S211" s="46"/>
      <c r="T211" s="46"/>
      <c r="U211" s="46"/>
      <c r="V211" s="46"/>
      <c r="W211" s="52"/>
    </row>
    <row r="212" s="45" customFormat="1" ht="82.5" spans="1:23">
      <c r="A212" s="46">
        <v>406</v>
      </c>
      <c r="B212" s="47" t="s">
        <v>25</v>
      </c>
      <c r="C212" s="43" t="s">
        <v>855</v>
      </c>
      <c r="D212" s="43" t="s">
        <v>827</v>
      </c>
      <c r="E212" s="43" t="s">
        <v>836</v>
      </c>
      <c r="F212" s="51">
        <v>2023.1</v>
      </c>
      <c r="G212" s="51">
        <v>2023.12</v>
      </c>
      <c r="H212" s="51"/>
      <c r="I212" s="51"/>
      <c r="J212" s="51"/>
      <c r="K212" s="51"/>
      <c r="L212" s="51"/>
      <c r="M212" s="51">
        <v>2023.1</v>
      </c>
      <c r="N212" s="47" t="s">
        <v>1597</v>
      </c>
      <c r="O212" s="47" t="s">
        <v>1504</v>
      </c>
      <c r="P212" s="51"/>
      <c r="Q212" s="51"/>
      <c r="R212" s="51"/>
      <c r="S212" s="51"/>
      <c r="T212" s="51"/>
      <c r="U212" s="51"/>
      <c r="V212" s="51" t="s">
        <v>1598</v>
      </c>
      <c r="W212" s="91">
        <v>0</v>
      </c>
    </row>
    <row r="213" s="45" customFormat="1" ht="15" spans="1:23">
      <c r="A213" s="92">
        <v>422</v>
      </c>
      <c r="B213" s="93" t="s">
        <v>64</v>
      </c>
      <c r="C213" s="93" t="s">
        <v>877</v>
      </c>
      <c r="D213" s="93" t="s">
        <v>878</v>
      </c>
      <c r="E213" s="93" t="s">
        <v>878</v>
      </c>
      <c r="F213" s="119">
        <v>2023.04</v>
      </c>
      <c r="G213" s="119">
        <v>2023.11</v>
      </c>
      <c r="H213" s="119"/>
      <c r="I213" s="119"/>
      <c r="J213" s="119"/>
      <c r="K213" s="119"/>
      <c r="L213" s="119"/>
      <c r="M213" s="93" t="s">
        <v>994</v>
      </c>
      <c r="N213" s="93" t="s">
        <v>1599</v>
      </c>
      <c r="O213" s="119"/>
      <c r="P213" s="92"/>
      <c r="Q213" s="119"/>
      <c r="R213" s="119"/>
      <c r="S213" s="119"/>
      <c r="T213" s="119"/>
      <c r="U213" s="119"/>
      <c r="V213" s="92"/>
      <c r="W213" s="108"/>
    </row>
    <row r="214" s="45" customFormat="1" ht="15" spans="1:23">
      <c r="A214" s="58"/>
      <c r="B214" s="58"/>
      <c r="C214" s="58"/>
      <c r="D214" s="58"/>
      <c r="E214" s="58"/>
      <c r="F214" s="61"/>
      <c r="G214" s="61"/>
      <c r="H214" s="61"/>
      <c r="I214" s="61"/>
      <c r="J214" s="61"/>
      <c r="K214" s="61"/>
      <c r="L214" s="61"/>
      <c r="M214" s="58"/>
      <c r="N214" s="58"/>
      <c r="O214" s="61"/>
      <c r="P214" s="58"/>
      <c r="Q214" s="61"/>
      <c r="R214" s="61"/>
      <c r="S214" s="61"/>
      <c r="T214" s="61"/>
      <c r="U214" s="61"/>
      <c r="V214" s="58"/>
      <c r="W214" s="108"/>
    </row>
    <row r="215" s="45" customFormat="1" ht="283.5" spans="1:23">
      <c r="A215" s="46">
        <v>425</v>
      </c>
      <c r="B215" s="43" t="s">
        <v>25</v>
      </c>
      <c r="C215" s="43" t="s">
        <v>887</v>
      </c>
      <c r="D215" s="43" t="s">
        <v>883</v>
      </c>
      <c r="E215" s="43" t="s">
        <v>108</v>
      </c>
      <c r="F215" s="51">
        <v>2023.4</v>
      </c>
      <c r="G215" s="51">
        <v>2023.12</v>
      </c>
      <c r="H215" s="47" t="s">
        <v>1600</v>
      </c>
      <c r="I215" s="47" t="s">
        <v>1173</v>
      </c>
      <c r="J215" s="43" t="s">
        <v>1601</v>
      </c>
      <c r="K215" s="82">
        <v>0.03</v>
      </c>
      <c r="L215" s="43" t="s">
        <v>1602</v>
      </c>
      <c r="M215" s="46" t="s">
        <v>1603</v>
      </c>
      <c r="N215" s="47" t="s">
        <v>1604</v>
      </c>
      <c r="O215" s="47"/>
      <c r="P215" s="51"/>
      <c r="Q215" s="46"/>
      <c r="R215" s="51"/>
      <c r="S215" s="51"/>
      <c r="T215" s="46"/>
      <c r="U215" s="47"/>
      <c r="V215" s="47" t="s">
        <v>1073</v>
      </c>
      <c r="W215" s="52"/>
    </row>
    <row r="216" s="45" customFormat="1" ht="139.5" spans="1:23">
      <c r="A216" s="46">
        <v>426</v>
      </c>
      <c r="B216" s="43" t="s">
        <v>25</v>
      </c>
      <c r="C216" s="43" t="s">
        <v>889</v>
      </c>
      <c r="D216" s="43" t="s">
        <v>883</v>
      </c>
      <c r="E216" s="43" t="s">
        <v>132</v>
      </c>
      <c r="F216" s="51">
        <v>2023.3</v>
      </c>
      <c r="G216" s="51" t="s">
        <v>1043</v>
      </c>
      <c r="H216" s="46" t="s">
        <v>1605</v>
      </c>
      <c r="I216" s="46" t="s">
        <v>1606</v>
      </c>
      <c r="J216" s="51" t="s">
        <v>1607</v>
      </c>
      <c r="K216" s="79">
        <v>0.03</v>
      </c>
      <c r="L216" s="46" t="s">
        <v>1292</v>
      </c>
      <c r="M216" s="46" t="s">
        <v>1605</v>
      </c>
      <c r="N216" s="47" t="s">
        <v>995</v>
      </c>
      <c r="O216" s="51"/>
      <c r="P216" s="46"/>
      <c r="Q216" s="46"/>
      <c r="R216" s="46"/>
      <c r="S216" s="46"/>
      <c r="T216" s="46"/>
      <c r="U216" s="46"/>
      <c r="V216" s="47" t="s">
        <v>1073</v>
      </c>
      <c r="W216" s="52"/>
    </row>
    <row r="217" s="45" customFormat="1" ht="108" spans="1:23">
      <c r="A217" s="58"/>
      <c r="B217" s="46"/>
      <c r="C217" s="46"/>
      <c r="D217" s="46"/>
      <c r="E217" s="51"/>
      <c r="F217" s="51">
        <v>2022.8</v>
      </c>
      <c r="G217" s="51">
        <v>2022.12</v>
      </c>
      <c r="H217" s="51">
        <v>2022.9</v>
      </c>
      <c r="I217" s="47" t="s">
        <v>1608</v>
      </c>
      <c r="J217" s="47" t="s">
        <v>1609</v>
      </c>
      <c r="K217" s="79">
        <v>0.03</v>
      </c>
      <c r="L217" s="51" t="s">
        <v>1106</v>
      </c>
      <c r="M217" s="49" t="s">
        <v>1610</v>
      </c>
      <c r="N217" s="47" t="s">
        <v>1006</v>
      </c>
      <c r="O217" s="51"/>
      <c r="P217" s="49">
        <v>2022.12</v>
      </c>
      <c r="Q217" s="47" t="s">
        <v>1611</v>
      </c>
      <c r="R217" s="85" t="s">
        <v>1612</v>
      </c>
      <c r="S217" s="85">
        <v>2023.08</v>
      </c>
      <c r="T217" s="85" t="s">
        <v>1613</v>
      </c>
      <c r="U217" s="85"/>
      <c r="V217" s="51"/>
      <c r="W217" s="51" t="s">
        <v>1614</v>
      </c>
    </row>
    <row r="218" s="45" customFormat="1" ht="69" spans="1:23">
      <c r="A218" s="46">
        <v>428</v>
      </c>
      <c r="B218" s="43" t="s">
        <v>64</v>
      </c>
      <c r="C218" s="46" t="s">
        <v>897</v>
      </c>
      <c r="D218" s="43" t="s">
        <v>893</v>
      </c>
      <c r="E218" s="43" t="s">
        <v>93</v>
      </c>
      <c r="F218" s="53">
        <v>44652</v>
      </c>
      <c r="G218" s="54">
        <v>44895</v>
      </c>
      <c r="H218" s="47" t="s">
        <v>1003</v>
      </c>
      <c r="I218" s="47" t="s">
        <v>1003</v>
      </c>
      <c r="J218" s="47" t="s">
        <v>1017</v>
      </c>
      <c r="K218" s="47" t="s">
        <v>1003</v>
      </c>
      <c r="L218" s="51" t="s">
        <v>1615</v>
      </c>
      <c r="M218" s="47" t="s">
        <v>994</v>
      </c>
      <c r="N218" s="47" t="s">
        <v>1006</v>
      </c>
      <c r="O218" s="51"/>
      <c r="P218" s="47" t="s">
        <v>1006</v>
      </c>
      <c r="Q218" s="47" t="s">
        <v>1616</v>
      </c>
      <c r="R218" s="51"/>
      <c r="S218" s="51"/>
      <c r="T218" s="51"/>
      <c r="U218" s="51"/>
      <c r="V218" s="51" t="s">
        <v>1617</v>
      </c>
      <c r="W218" s="91">
        <v>0</v>
      </c>
    </row>
    <row r="219" s="45" customFormat="1" ht="331.5" spans="1:23">
      <c r="A219" s="46">
        <v>429</v>
      </c>
      <c r="B219" s="43" t="s">
        <v>64</v>
      </c>
      <c r="C219" s="46" t="s">
        <v>899</v>
      </c>
      <c r="D219" s="43" t="s">
        <v>893</v>
      </c>
      <c r="E219" s="43" t="s">
        <v>93</v>
      </c>
      <c r="F219" s="54">
        <v>44810</v>
      </c>
      <c r="G219" s="54">
        <v>45046</v>
      </c>
      <c r="H219" s="49">
        <v>2022.9</v>
      </c>
      <c r="I219" s="47" t="s">
        <v>1116</v>
      </c>
      <c r="J219" s="47" t="s">
        <v>1618</v>
      </c>
      <c r="K219" s="51">
        <v>3</v>
      </c>
      <c r="L219" s="51" t="s">
        <v>1619</v>
      </c>
      <c r="M219" s="49">
        <v>2022.9</v>
      </c>
      <c r="N219" s="47" t="s">
        <v>1620</v>
      </c>
      <c r="O219" s="47" t="s">
        <v>1621</v>
      </c>
      <c r="P219" s="51"/>
      <c r="Q219" s="51"/>
      <c r="R219" s="51"/>
      <c r="S219" s="51"/>
      <c r="T219" s="51"/>
      <c r="U219" s="51"/>
      <c r="V219" s="51"/>
      <c r="W219" s="91">
        <v>0</v>
      </c>
    </row>
    <row r="220" s="45" customFormat="1" ht="54" spans="1:23">
      <c r="A220" s="46">
        <v>430</v>
      </c>
      <c r="B220" s="43" t="s">
        <v>64</v>
      </c>
      <c r="C220" s="43" t="s">
        <v>902</v>
      </c>
      <c r="D220" s="43" t="s">
        <v>893</v>
      </c>
      <c r="E220" s="43" t="s">
        <v>117</v>
      </c>
      <c r="F220" s="51">
        <v>2022.07</v>
      </c>
      <c r="G220" s="51">
        <v>2023.04</v>
      </c>
      <c r="H220" s="51" t="s">
        <v>1622</v>
      </c>
      <c r="I220" s="47" t="s">
        <v>1623</v>
      </c>
      <c r="J220" s="51" t="s">
        <v>1429</v>
      </c>
      <c r="K220" s="51"/>
      <c r="L220" s="46"/>
      <c r="M220" s="46">
        <v>2023.03</v>
      </c>
      <c r="N220" s="47" t="s">
        <v>1068</v>
      </c>
      <c r="O220" s="51"/>
      <c r="P220" s="51"/>
      <c r="Q220" s="46"/>
      <c r="R220" s="51"/>
      <c r="S220" s="51"/>
      <c r="T220" s="46"/>
      <c r="U220" s="51"/>
      <c r="V220" s="51"/>
      <c r="W220" s="91">
        <v>0</v>
      </c>
    </row>
    <row r="221" s="45" customFormat="1" ht="40.5" spans="1:23">
      <c r="A221" s="46">
        <v>431</v>
      </c>
      <c r="B221" s="43" t="s">
        <v>904</v>
      </c>
      <c r="C221" s="50" t="s">
        <v>905</v>
      </c>
      <c r="D221" s="43" t="s">
        <v>893</v>
      </c>
      <c r="E221" s="47" t="s">
        <v>893</v>
      </c>
      <c r="F221" s="46" t="s">
        <v>1336</v>
      </c>
      <c r="G221" s="46" t="s">
        <v>1043</v>
      </c>
      <c r="H221" s="51"/>
      <c r="I221" s="51"/>
      <c r="J221" s="51"/>
      <c r="K221" s="51"/>
      <c r="L221" s="51"/>
      <c r="M221" s="51" t="s">
        <v>1336</v>
      </c>
      <c r="N221" s="47" t="s">
        <v>994</v>
      </c>
      <c r="O221" s="47"/>
      <c r="P221" s="51"/>
      <c r="Q221" s="117" t="s">
        <v>1624</v>
      </c>
      <c r="R221" s="117" t="s">
        <v>1625</v>
      </c>
      <c r="S221" s="85"/>
      <c r="T221" s="85"/>
      <c r="U221" s="85"/>
      <c r="V221" s="51"/>
      <c r="W221" s="84"/>
    </row>
    <row r="222" s="45" customFormat="1" ht="42" spans="1:23">
      <c r="A222" s="46">
        <v>463</v>
      </c>
      <c r="B222" s="43" t="s">
        <v>904</v>
      </c>
      <c r="C222" s="120" t="s">
        <v>908</v>
      </c>
      <c r="D222" s="43" t="s">
        <v>893</v>
      </c>
      <c r="E222" s="43" t="s">
        <v>67</v>
      </c>
      <c r="F222" s="46" t="s">
        <v>1626</v>
      </c>
      <c r="G222" s="46" t="s">
        <v>1476</v>
      </c>
      <c r="H222" s="51"/>
      <c r="I222" s="51"/>
      <c r="J222" s="51"/>
      <c r="K222" s="51"/>
      <c r="L222" s="51"/>
      <c r="M222" s="51">
        <v>2022.07</v>
      </c>
      <c r="N222" s="47" t="s">
        <v>1627</v>
      </c>
      <c r="O222" s="47"/>
      <c r="P222" s="46" t="s">
        <v>1476</v>
      </c>
      <c r="Q222" s="51" t="s">
        <v>1628</v>
      </c>
      <c r="R222" s="51" t="s">
        <v>1021</v>
      </c>
      <c r="S222" s="51"/>
      <c r="T222" s="51"/>
      <c r="U222" s="51"/>
      <c r="V222" s="51" t="s">
        <v>1629</v>
      </c>
      <c r="W222" s="52"/>
    </row>
    <row r="223" s="45" customFormat="1" ht="232.5" spans="1:23">
      <c r="A223" s="46">
        <v>490</v>
      </c>
      <c r="B223" s="92"/>
      <c r="C223" s="93" t="s">
        <v>959</v>
      </c>
      <c r="D223" s="93" t="s">
        <v>28</v>
      </c>
      <c r="E223" s="93" t="s">
        <v>81</v>
      </c>
      <c r="F223" s="51" t="s">
        <v>1630</v>
      </c>
      <c r="G223" s="51" t="s">
        <v>1247</v>
      </c>
      <c r="H223" s="51" t="s">
        <v>1631</v>
      </c>
      <c r="I223" s="51" t="s">
        <v>960</v>
      </c>
      <c r="J223" s="51" t="s">
        <v>1632</v>
      </c>
      <c r="K223" s="79">
        <v>0.03</v>
      </c>
      <c r="L223" s="51" t="s">
        <v>1633</v>
      </c>
      <c r="M223" s="47" t="s">
        <v>1008</v>
      </c>
      <c r="N223" s="47" t="s">
        <v>1634</v>
      </c>
      <c r="O223" s="51" t="s">
        <v>1635</v>
      </c>
      <c r="P223" s="51" t="s">
        <v>1008</v>
      </c>
      <c r="Q223" s="51" t="s">
        <v>1631</v>
      </c>
      <c r="R223" s="51" t="s">
        <v>1631</v>
      </c>
      <c r="S223" s="51" t="s">
        <v>1631</v>
      </c>
      <c r="T223" s="51" t="s">
        <v>1631</v>
      </c>
      <c r="U223" s="51" t="s">
        <v>1631</v>
      </c>
      <c r="V223" s="51" t="s">
        <v>1636</v>
      </c>
      <c r="W223" s="122"/>
    </row>
    <row r="224" s="45" customFormat="1" ht="190.5" spans="1:23">
      <c r="A224" s="46">
        <v>498</v>
      </c>
      <c r="B224" s="43" t="s">
        <v>25</v>
      </c>
      <c r="C224" s="120" t="s">
        <v>973</v>
      </c>
      <c r="D224" s="43" t="s">
        <v>368</v>
      </c>
      <c r="E224" s="43" t="s">
        <v>139</v>
      </c>
      <c r="F224" s="46" t="s">
        <v>1637</v>
      </c>
      <c r="G224" s="46" t="s">
        <v>1638</v>
      </c>
      <c r="H224" s="46" t="s">
        <v>1639</v>
      </c>
      <c r="I224" s="51" t="s">
        <v>1640</v>
      </c>
      <c r="J224" s="51" t="s">
        <v>1641</v>
      </c>
      <c r="K224" s="51" t="s">
        <v>1642</v>
      </c>
      <c r="L224" s="46" t="s">
        <v>1136</v>
      </c>
      <c r="M224" s="43" t="s">
        <v>1639</v>
      </c>
      <c r="N224" s="47" t="s">
        <v>1006</v>
      </c>
      <c r="O224" s="51"/>
      <c r="P224" s="46" t="s">
        <v>1638</v>
      </c>
      <c r="Q224" s="46" t="s">
        <v>1643</v>
      </c>
      <c r="R224" s="46" t="s">
        <v>1644</v>
      </c>
      <c r="S224" s="46"/>
      <c r="T224" s="46"/>
      <c r="U224" s="46"/>
      <c r="V224" s="46"/>
      <c r="W224" s="123"/>
    </row>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sheetData>
  <mergeCells count="167">
    <mergeCell ref="A75:A77"/>
    <mergeCell ref="A79:A80"/>
    <mergeCell ref="A83:A84"/>
    <mergeCell ref="A91:A93"/>
    <mergeCell ref="A128:A129"/>
    <mergeCell ref="A195:A196"/>
    <mergeCell ref="A202:A203"/>
    <mergeCell ref="A208:A209"/>
    <mergeCell ref="A210:A211"/>
    <mergeCell ref="A213:A214"/>
    <mergeCell ref="B75:B77"/>
    <mergeCell ref="B79:B80"/>
    <mergeCell ref="B83:B84"/>
    <mergeCell ref="B91:B93"/>
    <mergeCell ref="B128:B129"/>
    <mergeCell ref="B195:B196"/>
    <mergeCell ref="B202:B203"/>
    <mergeCell ref="B208:B209"/>
    <mergeCell ref="B210:B211"/>
    <mergeCell ref="B213:B214"/>
    <mergeCell ref="C75:C77"/>
    <mergeCell ref="C79:C80"/>
    <mergeCell ref="C83:C84"/>
    <mergeCell ref="C91:C93"/>
    <mergeCell ref="C128:C129"/>
    <mergeCell ref="C195:C196"/>
    <mergeCell ref="C202:C203"/>
    <mergeCell ref="C208:C209"/>
    <mergeCell ref="C210:C211"/>
    <mergeCell ref="C213:C214"/>
    <mergeCell ref="D75:D77"/>
    <mergeCell ref="D79:D80"/>
    <mergeCell ref="D83:D84"/>
    <mergeCell ref="D91:D93"/>
    <mergeCell ref="D128:D129"/>
    <mergeCell ref="D195:D196"/>
    <mergeCell ref="D202:D203"/>
    <mergeCell ref="D208:D209"/>
    <mergeCell ref="D210:D211"/>
    <mergeCell ref="D213:D214"/>
    <mergeCell ref="E75:E77"/>
    <mergeCell ref="E79:E80"/>
    <mergeCell ref="E83:E84"/>
    <mergeCell ref="E91:E93"/>
    <mergeCell ref="E128:E129"/>
    <mergeCell ref="E195:E196"/>
    <mergeCell ref="E202:E203"/>
    <mergeCell ref="E208:E209"/>
    <mergeCell ref="E210:E211"/>
    <mergeCell ref="E213:E214"/>
    <mergeCell ref="F75:F77"/>
    <mergeCell ref="F79:F80"/>
    <mergeCell ref="F128:F129"/>
    <mergeCell ref="F195:F196"/>
    <mergeCell ref="F208:F209"/>
    <mergeCell ref="F210:F211"/>
    <mergeCell ref="F213:F214"/>
    <mergeCell ref="G75:G77"/>
    <mergeCell ref="G79:G80"/>
    <mergeCell ref="G128:G129"/>
    <mergeCell ref="G195:G196"/>
    <mergeCell ref="G208:G209"/>
    <mergeCell ref="G210:G211"/>
    <mergeCell ref="G213:G214"/>
    <mergeCell ref="H75:H77"/>
    <mergeCell ref="H79:H80"/>
    <mergeCell ref="H128:H129"/>
    <mergeCell ref="H195:H196"/>
    <mergeCell ref="H208:H209"/>
    <mergeCell ref="H210:H211"/>
    <mergeCell ref="H213:H214"/>
    <mergeCell ref="I75:I77"/>
    <mergeCell ref="I79:I80"/>
    <mergeCell ref="I128:I129"/>
    <mergeCell ref="I195:I196"/>
    <mergeCell ref="I208:I209"/>
    <mergeCell ref="I210:I211"/>
    <mergeCell ref="I213:I214"/>
    <mergeCell ref="J75:J77"/>
    <mergeCell ref="J79:J80"/>
    <mergeCell ref="J128:J129"/>
    <mergeCell ref="J195:J196"/>
    <mergeCell ref="J208:J209"/>
    <mergeCell ref="J210:J211"/>
    <mergeCell ref="J213:J214"/>
    <mergeCell ref="K75:K77"/>
    <mergeCell ref="K79:K80"/>
    <mergeCell ref="K128:K129"/>
    <mergeCell ref="K195:K196"/>
    <mergeCell ref="K208:K209"/>
    <mergeCell ref="K210:K211"/>
    <mergeCell ref="K213:K214"/>
    <mergeCell ref="L75:L77"/>
    <mergeCell ref="L79:L80"/>
    <mergeCell ref="L128:L129"/>
    <mergeCell ref="L195:L196"/>
    <mergeCell ref="L208:L209"/>
    <mergeCell ref="L210:L211"/>
    <mergeCell ref="L213:L214"/>
    <mergeCell ref="M75:M77"/>
    <mergeCell ref="M79:M80"/>
    <mergeCell ref="M128:M129"/>
    <mergeCell ref="M195:M196"/>
    <mergeCell ref="M208:M209"/>
    <mergeCell ref="M210:M211"/>
    <mergeCell ref="M213:M214"/>
    <mergeCell ref="N75:N77"/>
    <mergeCell ref="N79:N80"/>
    <mergeCell ref="N128:N129"/>
    <mergeCell ref="N195:N196"/>
    <mergeCell ref="N208:N209"/>
    <mergeCell ref="N210:N211"/>
    <mergeCell ref="N213:N214"/>
    <mergeCell ref="O75:O77"/>
    <mergeCell ref="O79:O80"/>
    <mergeCell ref="O128:O129"/>
    <mergeCell ref="O208:O209"/>
    <mergeCell ref="O213:O214"/>
    <mergeCell ref="P75:P77"/>
    <mergeCell ref="P79:P80"/>
    <mergeCell ref="P128:P129"/>
    <mergeCell ref="P195:P196"/>
    <mergeCell ref="P208:P209"/>
    <mergeCell ref="P210:P211"/>
    <mergeCell ref="P213:P214"/>
    <mergeCell ref="Q75:Q77"/>
    <mergeCell ref="Q79:Q80"/>
    <mergeCell ref="Q128:Q129"/>
    <mergeCell ref="Q195:Q196"/>
    <mergeCell ref="Q208:Q209"/>
    <mergeCell ref="Q210:Q211"/>
    <mergeCell ref="Q213:Q214"/>
    <mergeCell ref="R75:R77"/>
    <mergeCell ref="R79:R80"/>
    <mergeCell ref="R128:R129"/>
    <mergeCell ref="R195:R196"/>
    <mergeCell ref="R208:R209"/>
    <mergeCell ref="R210:R211"/>
    <mergeCell ref="R213:R214"/>
    <mergeCell ref="S75:S77"/>
    <mergeCell ref="S79:S80"/>
    <mergeCell ref="S128:S129"/>
    <mergeCell ref="S195:S196"/>
    <mergeCell ref="S208:S209"/>
    <mergeCell ref="S210:S211"/>
    <mergeCell ref="S213:S214"/>
    <mergeCell ref="T75:T77"/>
    <mergeCell ref="T79:T80"/>
    <mergeCell ref="T128:T129"/>
    <mergeCell ref="T195:T196"/>
    <mergeCell ref="T208:T209"/>
    <mergeCell ref="T210:T211"/>
    <mergeCell ref="T213:T214"/>
    <mergeCell ref="U75:U77"/>
    <mergeCell ref="U79:U80"/>
    <mergeCell ref="U128:U129"/>
    <mergeCell ref="U195:U196"/>
    <mergeCell ref="U208:U209"/>
    <mergeCell ref="U210:U211"/>
    <mergeCell ref="U213:U214"/>
    <mergeCell ref="V75:V77"/>
    <mergeCell ref="V79:V80"/>
    <mergeCell ref="V128:V129"/>
    <mergeCell ref="V195:V196"/>
    <mergeCell ref="V208:V209"/>
    <mergeCell ref="V210:V211"/>
    <mergeCell ref="V213:V21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3:H490"/>
  <sheetViews>
    <sheetView topLeftCell="A177" workbookViewId="0">
      <selection activeCell="D177" sqref="D177"/>
    </sheetView>
  </sheetViews>
  <sheetFormatPr defaultColWidth="9" defaultRowHeight="13.5" outlineLevelCol="7"/>
  <sheetData>
    <row r="3" ht="48" spans="4:8">
      <c r="D3" s="24" t="s">
        <v>1645</v>
      </c>
      <c r="E3" t="e">
        <f>VLOOKUP(D3,Sheet2!C:H,6,FALSE)</f>
        <v>#N/A</v>
      </c>
      <c r="F3" t="e">
        <f>VLOOKUP(D3,Sheet2!C:I,7,FALSE)</f>
        <v>#N/A</v>
      </c>
      <c r="G3" t="e">
        <f>VLOOKUP(D3,Sheet2!C:L,10,FALSE)</f>
        <v>#N/A</v>
      </c>
      <c r="H3" t="e">
        <f>VLOOKUP(D3,Sheet2!C:P,14,FALSE)</f>
        <v>#N/A</v>
      </c>
    </row>
    <row r="4" ht="36" spans="4:8">
      <c r="D4" s="25" t="s">
        <v>1646</v>
      </c>
      <c r="E4" t="e">
        <f>VLOOKUP(D4,Sheet2!C:H,6,FALSE)</f>
        <v>#N/A</v>
      </c>
      <c r="F4" t="e">
        <f>VLOOKUP(D4,Sheet2!C:I,7,FALSE)</f>
        <v>#N/A</v>
      </c>
      <c r="G4" t="e">
        <f>VLOOKUP(D4,Sheet2!C:L,10,FALSE)</f>
        <v>#N/A</v>
      </c>
      <c r="H4" t="e">
        <f>VLOOKUP(D4,Sheet2!C:P,14,FALSE)</f>
        <v>#N/A</v>
      </c>
    </row>
    <row r="5" ht="36" spans="4:8">
      <c r="D5" s="25" t="s">
        <v>1647</v>
      </c>
      <c r="E5" t="e">
        <f>VLOOKUP(D5,Sheet2!C:H,6,FALSE)</f>
        <v>#N/A</v>
      </c>
      <c r="F5" t="e">
        <f>VLOOKUP(D5,Sheet2!C:I,7,FALSE)</f>
        <v>#N/A</v>
      </c>
      <c r="G5" t="e">
        <f>VLOOKUP(D5,Sheet2!C:L,10,FALSE)</f>
        <v>#N/A</v>
      </c>
      <c r="H5" t="e">
        <f>VLOOKUP(D5,Sheet2!C:P,14,FALSE)</f>
        <v>#N/A</v>
      </c>
    </row>
    <row r="6" ht="60" spans="4:8">
      <c r="D6" s="24" t="s">
        <v>1648</v>
      </c>
      <c r="E6" t="e">
        <f>VLOOKUP(D6,Sheet2!C:H,6,FALSE)</f>
        <v>#N/A</v>
      </c>
      <c r="F6" t="e">
        <f>VLOOKUP(D6,Sheet2!C:I,7,FALSE)</f>
        <v>#N/A</v>
      </c>
      <c r="G6" t="e">
        <f>VLOOKUP(D6,Sheet2!C:L,10,FALSE)</f>
        <v>#N/A</v>
      </c>
      <c r="H6" t="e">
        <f>VLOOKUP(D6,Sheet2!C:P,14,FALSE)</f>
        <v>#N/A</v>
      </c>
    </row>
    <row r="7" ht="48" spans="4:8">
      <c r="D7" s="24" t="s">
        <v>1649</v>
      </c>
      <c r="E7" t="e">
        <f>VLOOKUP(D7,Sheet2!C:H,6,FALSE)</f>
        <v>#N/A</v>
      </c>
      <c r="F7" t="e">
        <f>VLOOKUP(D7,Sheet2!C:I,7,FALSE)</f>
        <v>#N/A</v>
      </c>
      <c r="G7" t="e">
        <f>VLOOKUP(D7,Sheet2!C:L,10,FALSE)</f>
        <v>#N/A</v>
      </c>
      <c r="H7" t="e">
        <f>VLOOKUP(D7,Sheet2!C:P,14,FALSE)</f>
        <v>#N/A</v>
      </c>
    </row>
    <row r="8" ht="36" spans="4:8">
      <c r="D8" s="24" t="s">
        <v>1650</v>
      </c>
      <c r="E8" t="e">
        <f>VLOOKUP(D8,Sheet2!C:H,6,FALSE)</f>
        <v>#N/A</v>
      </c>
      <c r="F8" t="e">
        <f>VLOOKUP(D8,Sheet2!C:I,7,FALSE)</f>
        <v>#N/A</v>
      </c>
      <c r="G8" t="e">
        <f>VLOOKUP(D8,Sheet2!C:L,10,FALSE)</f>
        <v>#N/A</v>
      </c>
      <c r="H8" t="e">
        <f>VLOOKUP(D8,Sheet2!C:P,14,FALSE)</f>
        <v>#N/A</v>
      </c>
    </row>
    <row r="9" ht="36" spans="4:8">
      <c r="D9" s="26" t="s">
        <v>1651</v>
      </c>
      <c r="E9" t="e">
        <f>VLOOKUP(D9,Sheet2!C:H,6,FALSE)</f>
        <v>#N/A</v>
      </c>
      <c r="F9" t="e">
        <f>VLOOKUP(D9,Sheet2!C:I,7,FALSE)</f>
        <v>#N/A</v>
      </c>
      <c r="G9" t="e">
        <f>VLOOKUP(D9,Sheet2!C:L,10,FALSE)</f>
        <v>#N/A</v>
      </c>
      <c r="H9" t="e">
        <f>VLOOKUP(D9,Sheet2!C:P,14,FALSE)</f>
        <v>#N/A</v>
      </c>
    </row>
    <row r="10" ht="36" spans="4:8">
      <c r="D10" s="24" t="s">
        <v>1652</v>
      </c>
      <c r="E10" t="e">
        <f>VLOOKUP(D10,Sheet2!C:H,6,FALSE)</f>
        <v>#N/A</v>
      </c>
      <c r="F10" t="e">
        <f>VLOOKUP(D10,Sheet2!C:I,7,FALSE)</f>
        <v>#N/A</v>
      </c>
      <c r="G10" t="e">
        <f>VLOOKUP(D10,Sheet2!C:L,10,FALSE)</f>
        <v>#N/A</v>
      </c>
      <c r="H10" t="e">
        <f>VLOOKUP(D10,Sheet2!C:P,14,FALSE)</f>
        <v>#N/A</v>
      </c>
    </row>
    <row r="11" ht="48" spans="4:8">
      <c r="D11" s="24" t="s">
        <v>1653</v>
      </c>
      <c r="E11" t="e">
        <f>VLOOKUP(D11,Sheet2!C:H,6,FALSE)</f>
        <v>#N/A</v>
      </c>
      <c r="F11" t="e">
        <f>VLOOKUP(D11,Sheet2!C:I,7,FALSE)</f>
        <v>#N/A</v>
      </c>
      <c r="G11" t="e">
        <f>VLOOKUP(D11,Sheet2!C:L,10,FALSE)</f>
        <v>#N/A</v>
      </c>
      <c r="H11" t="e">
        <f>VLOOKUP(D11,Sheet2!C:P,14,FALSE)</f>
        <v>#N/A</v>
      </c>
    </row>
    <row r="12" ht="24" spans="4:8">
      <c r="D12" s="26" t="s">
        <v>1654</v>
      </c>
      <c r="E12" t="e">
        <f>VLOOKUP(D12,Sheet2!C:H,6,FALSE)</f>
        <v>#N/A</v>
      </c>
      <c r="F12" t="e">
        <f>VLOOKUP(D12,Sheet2!C:I,7,FALSE)</f>
        <v>#N/A</v>
      </c>
      <c r="G12" t="e">
        <f>VLOOKUP(D12,Sheet2!C:L,10,FALSE)</f>
        <v>#N/A</v>
      </c>
      <c r="H12" t="e">
        <f>VLOOKUP(D12,Sheet2!C:P,14,FALSE)</f>
        <v>#N/A</v>
      </c>
    </row>
    <row r="13" ht="24" spans="4:8">
      <c r="D13" s="24" t="s">
        <v>1655</v>
      </c>
      <c r="E13" t="e">
        <f>VLOOKUP(D13,Sheet2!C:H,6,FALSE)</f>
        <v>#N/A</v>
      </c>
      <c r="F13" t="e">
        <f>VLOOKUP(D13,Sheet2!C:I,7,FALSE)</f>
        <v>#N/A</v>
      </c>
      <c r="G13" t="e">
        <f>VLOOKUP(D13,Sheet2!C:L,10,FALSE)</f>
        <v>#N/A</v>
      </c>
      <c r="H13" t="e">
        <f>VLOOKUP(D13,Sheet2!C:P,14,FALSE)</f>
        <v>#N/A</v>
      </c>
    </row>
    <row r="14" ht="36" spans="4:8">
      <c r="D14" s="24" t="s">
        <v>1656</v>
      </c>
      <c r="E14" t="e">
        <f>VLOOKUP(D14,Sheet2!C:H,6,FALSE)</f>
        <v>#N/A</v>
      </c>
      <c r="F14" t="e">
        <f>VLOOKUP(D14,Sheet2!C:I,7,FALSE)</f>
        <v>#N/A</v>
      </c>
      <c r="G14" t="e">
        <f>VLOOKUP(D14,Sheet2!C:L,10,FALSE)</f>
        <v>#N/A</v>
      </c>
      <c r="H14" t="e">
        <f>VLOOKUP(D14,Sheet2!C:P,14,FALSE)</f>
        <v>#N/A</v>
      </c>
    </row>
    <row r="15" ht="48" spans="4:8">
      <c r="D15" s="24" t="s">
        <v>1657</v>
      </c>
      <c r="E15" t="e">
        <f>VLOOKUP(D15,Sheet2!C:H,6,FALSE)</f>
        <v>#N/A</v>
      </c>
      <c r="F15" t="e">
        <f>VLOOKUP(D15,Sheet2!C:I,7,FALSE)</f>
        <v>#N/A</v>
      </c>
      <c r="G15" t="e">
        <f>VLOOKUP(D15,Sheet2!C:L,10,FALSE)</f>
        <v>#N/A</v>
      </c>
      <c r="H15" t="e">
        <f>VLOOKUP(D15,Sheet2!C:P,14,FALSE)</f>
        <v>#N/A</v>
      </c>
    </row>
    <row r="16" ht="36" spans="4:8">
      <c r="D16" s="24" t="s">
        <v>1658</v>
      </c>
      <c r="E16" t="e">
        <f>VLOOKUP(D16,Sheet2!C:H,6,FALSE)</f>
        <v>#N/A</v>
      </c>
      <c r="F16" t="e">
        <f>VLOOKUP(D16,Sheet2!C:I,7,FALSE)</f>
        <v>#N/A</v>
      </c>
      <c r="G16" t="e">
        <f>VLOOKUP(D16,Sheet2!C:L,10,FALSE)</f>
        <v>#N/A</v>
      </c>
      <c r="H16" t="e">
        <f>VLOOKUP(D16,Sheet2!C:P,14,FALSE)</f>
        <v>#N/A</v>
      </c>
    </row>
    <row r="17" ht="48" spans="4:8">
      <c r="D17" s="24" t="s">
        <v>1659</v>
      </c>
      <c r="E17" t="e">
        <f>VLOOKUP(D17,Sheet2!C:H,6,FALSE)</f>
        <v>#N/A</v>
      </c>
      <c r="F17" t="e">
        <f>VLOOKUP(D17,Sheet2!C:I,7,FALSE)</f>
        <v>#N/A</v>
      </c>
      <c r="G17" t="e">
        <f>VLOOKUP(D17,Sheet2!C:L,10,FALSE)</f>
        <v>#N/A</v>
      </c>
      <c r="H17" t="e">
        <f>VLOOKUP(D17,Sheet2!C:P,14,FALSE)</f>
        <v>#N/A</v>
      </c>
    </row>
    <row r="18" ht="48" spans="4:8">
      <c r="D18" s="26" t="s">
        <v>1660</v>
      </c>
      <c r="E18" t="e">
        <f>VLOOKUP(D18,Sheet2!C:H,6,FALSE)</f>
        <v>#N/A</v>
      </c>
      <c r="F18" t="e">
        <f>VLOOKUP(D18,Sheet2!C:I,7,FALSE)</f>
        <v>#N/A</v>
      </c>
      <c r="G18" t="e">
        <f>VLOOKUP(D18,Sheet2!C:L,10,FALSE)</f>
        <v>#N/A</v>
      </c>
      <c r="H18" t="e">
        <f>VLOOKUP(D18,Sheet2!C:P,14,FALSE)</f>
        <v>#N/A</v>
      </c>
    </row>
    <row r="19" ht="36" spans="4:8">
      <c r="D19" s="24" t="s">
        <v>1661</v>
      </c>
      <c r="E19" t="e">
        <f>VLOOKUP(D19,Sheet2!C:H,6,FALSE)</f>
        <v>#N/A</v>
      </c>
      <c r="F19" t="e">
        <f>VLOOKUP(D19,Sheet2!C:I,7,FALSE)</f>
        <v>#N/A</v>
      </c>
      <c r="G19" t="e">
        <f>VLOOKUP(D19,Sheet2!C:L,10,FALSE)</f>
        <v>#N/A</v>
      </c>
      <c r="H19" t="e">
        <f>VLOOKUP(D19,Sheet2!C:P,14,FALSE)</f>
        <v>#N/A</v>
      </c>
    </row>
    <row r="20" ht="36" spans="4:8">
      <c r="D20" s="24" t="s">
        <v>1662</v>
      </c>
      <c r="E20" t="e">
        <f>VLOOKUP(D20,Sheet2!C:H,6,FALSE)</f>
        <v>#N/A</v>
      </c>
      <c r="F20" t="e">
        <f>VLOOKUP(D20,Sheet2!C:I,7,FALSE)</f>
        <v>#N/A</v>
      </c>
      <c r="G20" t="e">
        <f>VLOOKUP(D20,Sheet2!C:L,10,FALSE)</f>
        <v>#N/A</v>
      </c>
      <c r="H20" t="e">
        <f>VLOOKUP(D20,Sheet2!C:P,14,FALSE)</f>
        <v>#N/A</v>
      </c>
    </row>
    <row r="21" ht="36" spans="4:8">
      <c r="D21" s="24" t="s">
        <v>1663</v>
      </c>
      <c r="E21" t="e">
        <f>VLOOKUP(D21,Sheet2!C:H,6,FALSE)</f>
        <v>#N/A</v>
      </c>
      <c r="F21" t="e">
        <f>VLOOKUP(D21,Sheet2!C:I,7,FALSE)</f>
        <v>#N/A</v>
      </c>
      <c r="G21" t="e">
        <f>VLOOKUP(D21,Sheet2!C:L,10,FALSE)</f>
        <v>#N/A</v>
      </c>
      <c r="H21" t="e">
        <f>VLOOKUP(D21,Sheet2!C:P,14,FALSE)</f>
        <v>#N/A</v>
      </c>
    </row>
    <row r="22" ht="48" spans="4:8">
      <c r="D22" s="24" t="s">
        <v>1664</v>
      </c>
      <c r="E22" t="e">
        <f>VLOOKUP(D22,Sheet2!C:H,6,FALSE)</f>
        <v>#N/A</v>
      </c>
      <c r="F22" t="e">
        <f>VLOOKUP(D22,Sheet2!C:I,7,FALSE)</f>
        <v>#N/A</v>
      </c>
      <c r="G22" t="e">
        <f>VLOOKUP(D22,Sheet2!C:L,10,FALSE)</f>
        <v>#N/A</v>
      </c>
      <c r="H22" t="e">
        <f>VLOOKUP(D22,Sheet2!C:P,14,FALSE)</f>
        <v>#N/A</v>
      </c>
    </row>
    <row r="23" ht="48" spans="4:8">
      <c r="D23" s="24" t="s">
        <v>1665</v>
      </c>
      <c r="E23" t="e">
        <f>VLOOKUP(D23,Sheet2!C:H,6,FALSE)</f>
        <v>#N/A</v>
      </c>
      <c r="F23" t="e">
        <f>VLOOKUP(D23,Sheet2!C:I,7,FALSE)</f>
        <v>#N/A</v>
      </c>
      <c r="G23" t="e">
        <f>VLOOKUP(D23,Sheet2!C:L,10,FALSE)</f>
        <v>#N/A</v>
      </c>
      <c r="H23" t="e">
        <f>VLOOKUP(D23,Sheet2!C:P,14,FALSE)</f>
        <v>#N/A</v>
      </c>
    </row>
    <row r="24" ht="48" spans="4:8">
      <c r="D24" s="24" t="s">
        <v>1666</v>
      </c>
      <c r="E24" t="e">
        <f>VLOOKUP(D24,Sheet2!C:H,6,FALSE)</f>
        <v>#N/A</v>
      </c>
      <c r="F24" t="e">
        <f>VLOOKUP(D24,Sheet2!C:I,7,FALSE)</f>
        <v>#N/A</v>
      </c>
      <c r="G24" t="e">
        <f>VLOOKUP(D24,Sheet2!C:L,10,FALSE)</f>
        <v>#N/A</v>
      </c>
      <c r="H24" t="e">
        <f>VLOOKUP(D24,Sheet2!C:P,14,FALSE)</f>
        <v>#N/A</v>
      </c>
    </row>
    <row r="25" ht="48" spans="4:8">
      <c r="D25" s="24" t="s">
        <v>1667</v>
      </c>
      <c r="E25" t="e">
        <f>VLOOKUP(D25,Sheet2!C:H,6,FALSE)</f>
        <v>#N/A</v>
      </c>
      <c r="F25" t="e">
        <f>VLOOKUP(D25,Sheet2!C:I,7,FALSE)</f>
        <v>#N/A</v>
      </c>
      <c r="G25" t="e">
        <f>VLOOKUP(D25,Sheet2!C:L,10,FALSE)</f>
        <v>#N/A</v>
      </c>
      <c r="H25" t="e">
        <f>VLOOKUP(D25,Sheet2!C:P,14,FALSE)</f>
        <v>#N/A</v>
      </c>
    </row>
    <row r="26" ht="48" spans="4:8">
      <c r="D26" s="24" t="s">
        <v>1668</v>
      </c>
      <c r="E26" t="e">
        <f>VLOOKUP(D26,Sheet2!C:H,6,FALSE)</f>
        <v>#N/A</v>
      </c>
      <c r="F26" t="e">
        <f>VLOOKUP(D26,Sheet2!C:I,7,FALSE)</f>
        <v>#N/A</v>
      </c>
      <c r="G26" t="e">
        <f>VLOOKUP(D26,Sheet2!C:L,10,FALSE)</f>
        <v>#N/A</v>
      </c>
      <c r="H26" t="e">
        <f>VLOOKUP(D26,Sheet2!C:P,14,FALSE)</f>
        <v>#N/A</v>
      </c>
    </row>
    <row r="27" ht="36" spans="4:8">
      <c r="D27" s="26" t="s">
        <v>1669</v>
      </c>
      <c r="E27" t="e">
        <f>VLOOKUP(D27,Sheet2!C:H,6,FALSE)</f>
        <v>#N/A</v>
      </c>
      <c r="F27" t="e">
        <f>VLOOKUP(D27,Sheet2!C:I,7,FALSE)</f>
        <v>#N/A</v>
      </c>
      <c r="G27" t="e">
        <f>VLOOKUP(D27,Sheet2!C:L,10,FALSE)</f>
        <v>#N/A</v>
      </c>
      <c r="H27" t="e">
        <f>VLOOKUP(D27,Sheet2!C:P,14,FALSE)</f>
        <v>#N/A</v>
      </c>
    </row>
    <row r="28" ht="60" spans="4:8">
      <c r="D28" s="26" t="s">
        <v>1670</v>
      </c>
      <c r="E28" t="e">
        <f>VLOOKUP(D28,Sheet2!C:H,6,FALSE)</f>
        <v>#N/A</v>
      </c>
      <c r="F28" t="e">
        <f>VLOOKUP(D28,Sheet2!C:I,7,FALSE)</f>
        <v>#N/A</v>
      </c>
      <c r="G28" t="e">
        <f>VLOOKUP(D28,Sheet2!C:L,10,FALSE)</f>
        <v>#N/A</v>
      </c>
      <c r="H28" t="e">
        <f>VLOOKUP(D28,Sheet2!C:P,14,FALSE)</f>
        <v>#N/A</v>
      </c>
    </row>
    <row r="29" ht="36" spans="4:8">
      <c r="D29" s="24" t="s">
        <v>1671</v>
      </c>
      <c r="E29" t="e">
        <f>VLOOKUP(D29,Sheet2!C:H,6,FALSE)</f>
        <v>#N/A</v>
      </c>
      <c r="F29" t="e">
        <f>VLOOKUP(D29,Sheet2!C:I,7,FALSE)</f>
        <v>#N/A</v>
      </c>
      <c r="G29" t="e">
        <f>VLOOKUP(D29,Sheet2!C:L,10,FALSE)</f>
        <v>#N/A</v>
      </c>
      <c r="H29" t="e">
        <f>VLOOKUP(D29,Sheet2!C:P,14,FALSE)</f>
        <v>#N/A</v>
      </c>
    </row>
    <row r="30" ht="60" spans="4:8">
      <c r="D30" s="26" t="s">
        <v>1672</v>
      </c>
      <c r="E30" t="e">
        <f>VLOOKUP(D30,Sheet2!C:H,6,FALSE)</f>
        <v>#N/A</v>
      </c>
      <c r="F30" t="e">
        <f>VLOOKUP(D30,Sheet2!C:I,7,FALSE)</f>
        <v>#N/A</v>
      </c>
      <c r="G30" t="e">
        <f>VLOOKUP(D30,Sheet2!C:L,10,FALSE)</f>
        <v>#N/A</v>
      </c>
      <c r="H30" t="e">
        <f>VLOOKUP(D30,Sheet2!C:P,14,FALSE)</f>
        <v>#N/A</v>
      </c>
    </row>
    <row r="31" ht="48" spans="4:8">
      <c r="D31" s="24" t="s">
        <v>1673</v>
      </c>
      <c r="E31" t="e">
        <f>VLOOKUP(D31,Sheet2!C:H,6,FALSE)</f>
        <v>#N/A</v>
      </c>
      <c r="F31" t="e">
        <f>VLOOKUP(D31,Sheet2!C:I,7,FALSE)</f>
        <v>#N/A</v>
      </c>
      <c r="G31" t="e">
        <f>VLOOKUP(D31,Sheet2!C:L,10,FALSE)</f>
        <v>#N/A</v>
      </c>
      <c r="H31" t="e">
        <f>VLOOKUP(D31,Sheet2!C:P,14,FALSE)</f>
        <v>#N/A</v>
      </c>
    </row>
    <row r="32" ht="48" spans="4:8">
      <c r="D32" s="24" t="s">
        <v>1674</v>
      </c>
      <c r="E32" t="e">
        <f>VLOOKUP(D32,Sheet2!C:H,6,FALSE)</f>
        <v>#N/A</v>
      </c>
      <c r="F32" t="e">
        <f>VLOOKUP(D32,Sheet2!C:I,7,FALSE)</f>
        <v>#N/A</v>
      </c>
      <c r="G32" t="e">
        <f>VLOOKUP(D32,Sheet2!C:L,10,FALSE)</f>
        <v>#N/A</v>
      </c>
      <c r="H32" t="e">
        <f>VLOOKUP(D32,Sheet2!C:P,14,FALSE)</f>
        <v>#N/A</v>
      </c>
    </row>
    <row r="33" ht="48" spans="4:8">
      <c r="D33" s="24" t="s">
        <v>1675</v>
      </c>
      <c r="E33" t="e">
        <f>VLOOKUP(D33,Sheet2!C:H,6,FALSE)</f>
        <v>#N/A</v>
      </c>
      <c r="F33" t="e">
        <f>VLOOKUP(D33,Sheet2!C:I,7,FALSE)</f>
        <v>#N/A</v>
      </c>
      <c r="G33" t="e">
        <f>VLOOKUP(D33,Sheet2!C:L,10,FALSE)</f>
        <v>#N/A</v>
      </c>
      <c r="H33" t="e">
        <f>VLOOKUP(D33,Sheet2!C:P,14,FALSE)</f>
        <v>#N/A</v>
      </c>
    </row>
    <row r="34" ht="48" spans="4:8">
      <c r="D34" s="26" t="s">
        <v>538</v>
      </c>
      <c r="E34" t="e">
        <f>VLOOKUP(D34,Sheet2!C:H,6,FALSE)</f>
        <v>#N/A</v>
      </c>
      <c r="F34" t="e">
        <f>VLOOKUP(D34,Sheet2!C:I,7,FALSE)</f>
        <v>#N/A</v>
      </c>
      <c r="G34" t="e">
        <f>VLOOKUP(D34,Sheet2!C:L,10,FALSE)</f>
        <v>#N/A</v>
      </c>
      <c r="H34" t="e">
        <f>VLOOKUP(D34,Sheet2!C:P,14,FALSE)</f>
        <v>#N/A</v>
      </c>
    </row>
    <row r="35" ht="36" spans="4:8">
      <c r="D35" s="26" t="s">
        <v>1676</v>
      </c>
      <c r="E35" t="e">
        <f>VLOOKUP(D35,Sheet2!C:H,6,FALSE)</f>
        <v>#N/A</v>
      </c>
      <c r="F35" t="e">
        <f>VLOOKUP(D35,Sheet2!C:I,7,FALSE)</f>
        <v>#N/A</v>
      </c>
      <c r="G35" t="e">
        <f>VLOOKUP(D35,Sheet2!C:L,10,FALSE)</f>
        <v>#N/A</v>
      </c>
      <c r="H35" t="e">
        <f>VLOOKUP(D35,Sheet2!C:P,14,FALSE)</f>
        <v>#N/A</v>
      </c>
    </row>
    <row r="36" ht="36" spans="4:8">
      <c r="D36" s="24" t="s">
        <v>1677</v>
      </c>
      <c r="E36" t="e">
        <f>VLOOKUP(D36,Sheet2!C:H,6,FALSE)</f>
        <v>#N/A</v>
      </c>
      <c r="F36" t="e">
        <f>VLOOKUP(D36,Sheet2!C:I,7,FALSE)</f>
        <v>#N/A</v>
      </c>
      <c r="G36" t="e">
        <f>VLOOKUP(D36,Sheet2!C:L,10,FALSE)</f>
        <v>#N/A</v>
      </c>
      <c r="H36" t="e">
        <f>VLOOKUP(D36,Sheet2!C:P,14,FALSE)</f>
        <v>#N/A</v>
      </c>
    </row>
    <row r="37" ht="48" spans="4:8">
      <c r="D37" s="24" t="s">
        <v>1678</v>
      </c>
      <c r="E37" t="e">
        <f>VLOOKUP(D37,Sheet2!C:H,6,FALSE)</f>
        <v>#N/A</v>
      </c>
      <c r="F37" t="e">
        <f>VLOOKUP(D37,Sheet2!C:I,7,FALSE)</f>
        <v>#N/A</v>
      </c>
      <c r="G37" t="e">
        <f>VLOOKUP(D37,Sheet2!C:L,10,FALSE)</f>
        <v>#N/A</v>
      </c>
      <c r="H37" t="e">
        <f>VLOOKUP(D37,Sheet2!C:P,14,FALSE)</f>
        <v>#N/A</v>
      </c>
    </row>
    <row r="38" ht="72" spans="4:8">
      <c r="D38" s="24" t="s">
        <v>1679</v>
      </c>
      <c r="E38" t="e">
        <f>VLOOKUP(D38,Sheet2!C:H,6,FALSE)</f>
        <v>#N/A</v>
      </c>
      <c r="F38" t="e">
        <f>VLOOKUP(D38,Sheet2!C:I,7,FALSE)</f>
        <v>#N/A</v>
      </c>
      <c r="G38" t="e">
        <f>VLOOKUP(D38,Sheet2!C:L,10,FALSE)</f>
        <v>#N/A</v>
      </c>
      <c r="H38" t="e">
        <f>VLOOKUP(D38,Sheet2!C:P,14,FALSE)</f>
        <v>#N/A</v>
      </c>
    </row>
    <row r="39" ht="48" spans="4:8">
      <c r="D39" s="24" t="s">
        <v>1680</v>
      </c>
      <c r="E39" t="e">
        <f>VLOOKUP(D39,Sheet2!C:H,6,FALSE)</f>
        <v>#N/A</v>
      </c>
      <c r="F39" t="e">
        <f>VLOOKUP(D39,Sheet2!C:I,7,FALSE)</f>
        <v>#N/A</v>
      </c>
      <c r="G39" t="e">
        <f>VLOOKUP(D39,Sheet2!C:L,10,FALSE)</f>
        <v>#N/A</v>
      </c>
      <c r="H39" t="e">
        <f>VLOOKUP(D39,Sheet2!C:P,14,FALSE)</f>
        <v>#N/A</v>
      </c>
    </row>
    <row r="40" ht="60" spans="4:8">
      <c r="D40" s="24" t="s">
        <v>1681</v>
      </c>
      <c r="E40" t="e">
        <f>VLOOKUP(D40,Sheet2!C:H,6,FALSE)</f>
        <v>#N/A</v>
      </c>
      <c r="F40" t="e">
        <f>VLOOKUP(D40,Sheet2!C:I,7,FALSE)</f>
        <v>#N/A</v>
      </c>
      <c r="G40" t="e">
        <f>VLOOKUP(D40,Sheet2!C:L,10,FALSE)</f>
        <v>#N/A</v>
      </c>
      <c r="H40" t="e">
        <f>VLOOKUP(D40,Sheet2!C:P,14,FALSE)</f>
        <v>#N/A</v>
      </c>
    </row>
    <row r="41" ht="48" spans="4:8">
      <c r="D41" s="24" t="s">
        <v>1682</v>
      </c>
      <c r="E41" t="e">
        <f>VLOOKUP(D41,Sheet2!C:H,6,FALSE)</f>
        <v>#N/A</v>
      </c>
      <c r="F41" t="e">
        <f>VLOOKUP(D41,Sheet2!C:I,7,FALSE)</f>
        <v>#N/A</v>
      </c>
      <c r="G41" t="e">
        <f>VLOOKUP(D41,Sheet2!C:L,10,FALSE)</f>
        <v>#N/A</v>
      </c>
      <c r="H41" t="e">
        <f>VLOOKUP(D41,Sheet2!C:P,14,FALSE)</f>
        <v>#N/A</v>
      </c>
    </row>
    <row r="42" ht="48" spans="4:8">
      <c r="D42" s="24" t="s">
        <v>1683</v>
      </c>
      <c r="E42" t="e">
        <f>VLOOKUP(D42,Sheet2!C:H,6,FALSE)</f>
        <v>#N/A</v>
      </c>
      <c r="F42" t="e">
        <f>VLOOKUP(D42,Sheet2!C:I,7,FALSE)</f>
        <v>#N/A</v>
      </c>
      <c r="G42" t="e">
        <f>VLOOKUP(D42,Sheet2!C:L,10,FALSE)</f>
        <v>#N/A</v>
      </c>
      <c r="H42" t="e">
        <f>VLOOKUP(D42,Sheet2!C:P,14,FALSE)</f>
        <v>#N/A</v>
      </c>
    </row>
    <row r="43" ht="48" spans="4:8">
      <c r="D43" s="24" t="s">
        <v>1684</v>
      </c>
      <c r="E43" t="e">
        <f>VLOOKUP(D43,Sheet2!C:H,6,FALSE)</f>
        <v>#N/A</v>
      </c>
      <c r="F43" t="e">
        <f>VLOOKUP(D43,Sheet2!C:I,7,FALSE)</f>
        <v>#N/A</v>
      </c>
      <c r="G43" t="e">
        <f>VLOOKUP(D43,Sheet2!C:L,10,FALSE)</f>
        <v>#N/A</v>
      </c>
      <c r="H43" t="e">
        <f>VLOOKUP(D43,Sheet2!C:P,14,FALSE)</f>
        <v>#N/A</v>
      </c>
    </row>
    <row r="44" ht="36" spans="4:8">
      <c r="D44" s="26" t="s">
        <v>1685</v>
      </c>
      <c r="E44" t="e">
        <f>VLOOKUP(D44,Sheet2!C:H,6,FALSE)</f>
        <v>#N/A</v>
      </c>
      <c r="F44" t="e">
        <f>VLOOKUP(D44,Sheet2!C:I,7,FALSE)</f>
        <v>#N/A</v>
      </c>
      <c r="G44" t="e">
        <f>VLOOKUP(D44,Sheet2!C:L,10,FALSE)</f>
        <v>#N/A</v>
      </c>
      <c r="H44" t="e">
        <f>VLOOKUP(D44,Sheet2!C:P,14,FALSE)</f>
        <v>#N/A</v>
      </c>
    </row>
    <row r="45" ht="48" spans="4:8">
      <c r="D45" s="26" t="s">
        <v>1686</v>
      </c>
      <c r="E45" t="e">
        <f>VLOOKUP(D45,Sheet2!C:H,6,FALSE)</f>
        <v>#N/A</v>
      </c>
      <c r="F45" t="e">
        <f>VLOOKUP(D45,Sheet2!C:I,7,FALSE)</f>
        <v>#N/A</v>
      </c>
      <c r="G45" t="e">
        <f>VLOOKUP(D45,Sheet2!C:L,10,FALSE)</f>
        <v>#N/A</v>
      </c>
      <c r="H45" t="e">
        <f>VLOOKUP(D45,Sheet2!C:P,14,FALSE)</f>
        <v>#N/A</v>
      </c>
    </row>
    <row r="46" ht="36" spans="4:8">
      <c r="D46" s="24" t="s">
        <v>1687</v>
      </c>
      <c r="E46" t="e">
        <f>VLOOKUP(D46,Sheet2!C:H,6,FALSE)</f>
        <v>#N/A</v>
      </c>
      <c r="F46" t="e">
        <f>VLOOKUP(D46,Sheet2!C:I,7,FALSE)</f>
        <v>#N/A</v>
      </c>
      <c r="G46" t="e">
        <f>VLOOKUP(D46,Sheet2!C:L,10,FALSE)</f>
        <v>#N/A</v>
      </c>
      <c r="H46" t="e">
        <f>VLOOKUP(D46,Sheet2!C:P,14,FALSE)</f>
        <v>#N/A</v>
      </c>
    </row>
    <row r="47" ht="48" spans="4:8">
      <c r="D47" s="24" t="s">
        <v>1688</v>
      </c>
      <c r="E47" t="e">
        <f>VLOOKUP(D47,Sheet2!C:H,6,FALSE)</f>
        <v>#N/A</v>
      </c>
      <c r="F47" t="e">
        <f>VLOOKUP(D47,Sheet2!C:I,7,FALSE)</f>
        <v>#N/A</v>
      </c>
      <c r="G47" t="e">
        <f>VLOOKUP(D47,Sheet2!C:L,10,FALSE)</f>
        <v>#N/A</v>
      </c>
      <c r="H47" t="e">
        <f>VLOOKUP(D47,Sheet2!C:P,14,FALSE)</f>
        <v>#N/A</v>
      </c>
    </row>
    <row r="48" ht="36" spans="4:8">
      <c r="D48" s="24" t="s">
        <v>1689</v>
      </c>
      <c r="E48" t="e">
        <f>VLOOKUP(D48,Sheet2!C:H,6,FALSE)</f>
        <v>#N/A</v>
      </c>
      <c r="F48" t="e">
        <f>VLOOKUP(D48,Sheet2!C:I,7,FALSE)</f>
        <v>#N/A</v>
      </c>
      <c r="G48" t="e">
        <f>VLOOKUP(D48,Sheet2!C:L,10,FALSE)</f>
        <v>#N/A</v>
      </c>
      <c r="H48" t="e">
        <f>VLOOKUP(D48,Sheet2!C:P,14,FALSE)</f>
        <v>#N/A</v>
      </c>
    </row>
    <row r="49" ht="36" spans="4:8">
      <c r="D49" s="24" t="s">
        <v>1690</v>
      </c>
      <c r="E49" t="e">
        <f>VLOOKUP(D49,Sheet2!C:H,6,FALSE)</f>
        <v>#N/A</v>
      </c>
      <c r="F49" t="e">
        <f>VLOOKUP(D49,Sheet2!C:I,7,FALSE)</f>
        <v>#N/A</v>
      </c>
      <c r="G49" t="e">
        <f>VLOOKUP(D49,Sheet2!C:L,10,FALSE)</f>
        <v>#N/A</v>
      </c>
      <c r="H49" t="e">
        <f>VLOOKUP(D49,Sheet2!C:P,14,FALSE)</f>
        <v>#N/A</v>
      </c>
    </row>
    <row r="50" ht="72" spans="4:8">
      <c r="D50" s="24" t="s">
        <v>1691</v>
      </c>
      <c r="E50" t="e">
        <f>VLOOKUP(D50,Sheet2!C:H,6,FALSE)</f>
        <v>#N/A</v>
      </c>
      <c r="F50" t="e">
        <f>VLOOKUP(D50,Sheet2!C:I,7,FALSE)</f>
        <v>#N/A</v>
      </c>
      <c r="G50" t="e">
        <f>VLOOKUP(D50,Sheet2!C:L,10,FALSE)</f>
        <v>#N/A</v>
      </c>
      <c r="H50" t="e">
        <f>VLOOKUP(D50,Sheet2!C:P,14,FALSE)</f>
        <v>#N/A</v>
      </c>
    </row>
    <row r="51" spans="4:8">
      <c r="D51" s="27" t="s">
        <v>1692</v>
      </c>
      <c r="E51" t="e">
        <f>VLOOKUP(D51,Sheet2!C:H,6,FALSE)</f>
        <v>#N/A</v>
      </c>
      <c r="F51" t="e">
        <f>VLOOKUP(D51,Sheet2!C:I,7,FALSE)</f>
        <v>#N/A</v>
      </c>
      <c r="G51" t="e">
        <f>VLOOKUP(D51,Sheet2!C:L,10,FALSE)</f>
        <v>#N/A</v>
      </c>
      <c r="H51" t="e">
        <f>VLOOKUP(D51,Sheet2!C:P,14,FALSE)</f>
        <v>#N/A</v>
      </c>
    </row>
    <row r="52" ht="24" spans="4:8">
      <c r="D52" s="24" t="s">
        <v>1693</v>
      </c>
      <c r="E52" t="e">
        <f>VLOOKUP(D52,Sheet2!C:H,6,FALSE)</f>
        <v>#N/A</v>
      </c>
      <c r="F52" t="e">
        <f>VLOOKUP(D52,Sheet2!C:I,7,FALSE)</f>
        <v>#N/A</v>
      </c>
      <c r="G52" t="e">
        <f>VLOOKUP(D52,Sheet2!C:L,10,FALSE)</f>
        <v>#N/A</v>
      </c>
      <c r="H52" t="e">
        <f>VLOOKUP(D52,Sheet2!C:P,14,FALSE)</f>
        <v>#N/A</v>
      </c>
    </row>
    <row r="53" ht="36" spans="4:8">
      <c r="D53" s="24" t="s">
        <v>1694</v>
      </c>
      <c r="E53" t="e">
        <f>VLOOKUP(D53,Sheet2!C:H,6,FALSE)</f>
        <v>#N/A</v>
      </c>
      <c r="F53" t="e">
        <f>VLOOKUP(D53,Sheet2!C:I,7,FALSE)</f>
        <v>#N/A</v>
      </c>
      <c r="G53" t="e">
        <f>VLOOKUP(D53,Sheet2!C:L,10,FALSE)</f>
        <v>#N/A</v>
      </c>
      <c r="H53" t="e">
        <f>VLOOKUP(D53,Sheet2!C:P,14,FALSE)</f>
        <v>#N/A</v>
      </c>
    </row>
    <row r="54" ht="36" spans="4:8">
      <c r="D54" s="24" t="s">
        <v>1695</v>
      </c>
      <c r="E54" t="e">
        <f>VLOOKUP(D54,Sheet2!C:H,6,FALSE)</f>
        <v>#N/A</v>
      </c>
      <c r="F54" t="e">
        <f>VLOOKUP(D54,Sheet2!C:I,7,FALSE)</f>
        <v>#N/A</v>
      </c>
      <c r="G54" t="e">
        <f>VLOOKUP(D54,Sheet2!C:L,10,FALSE)</f>
        <v>#N/A</v>
      </c>
      <c r="H54" t="e">
        <f>VLOOKUP(D54,Sheet2!C:P,14,FALSE)</f>
        <v>#N/A</v>
      </c>
    </row>
    <row r="55" ht="48" spans="4:8">
      <c r="D55" s="24" t="s">
        <v>1696</v>
      </c>
      <c r="E55" t="e">
        <f>VLOOKUP(D55,Sheet2!C:H,6,FALSE)</f>
        <v>#N/A</v>
      </c>
      <c r="F55" t="e">
        <f>VLOOKUP(D55,Sheet2!C:I,7,FALSE)</f>
        <v>#N/A</v>
      </c>
      <c r="G55" t="e">
        <f>VLOOKUP(D55,Sheet2!C:L,10,FALSE)</f>
        <v>#N/A</v>
      </c>
      <c r="H55" t="e">
        <f>VLOOKUP(D55,Sheet2!C:P,14,FALSE)</f>
        <v>#N/A</v>
      </c>
    </row>
    <row r="56" ht="24" spans="4:8">
      <c r="D56" s="27" t="s">
        <v>1697</v>
      </c>
      <c r="E56" t="e">
        <f>VLOOKUP(D56,Sheet2!C:H,6,FALSE)</f>
        <v>#N/A</v>
      </c>
      <c r="F56" t="e">
        <f>VLOOKUP(D56,Sheet2!C:I,7,FALSE)</f>
        <v>#N/A</v>
      </c>
      <c r="G56" t="e">
        <f>VLOOKUP(D56,Sheet2!C:L,10,FALSE)</f>
        <v>#N/A</v>
      </c>
      <c r="H56" t="e">
        <f>VLOOKUP(D56,Sheet2!C:P,14,FALSE)</f>
        <v>#N/A</v>
      </c>
    </row>
    <row r="57" spans="4:8">
      <c r="D57" s="27" t="s">
        <v>62</v>
      </c>
      <c r="E57" t="e">
        <f>VLOOKUP(D57,Sheet2!C:H,6,FALSE)</f>
        <v>#N/A</v>
      </c>
      <c r="F57" t="e">
        <f>VLOOKUP(D57,Sheet2!C:I,7,FALSE)</f>
        <v>#N/A</v>
      </c>
      <c r="G57" t="e">
        <f>VLOOKUP(D57,Sheet2!C:L,10,FALSE)</f>
        <v>#N/A</v>
      </c>
      <c r="H57" t="e">
        <f>VLOOKUP(D57,Sheet2!C:P,14,FALSE)</f>
        <v>#N/A</v>
      </c>
    </row>
    <row r="58" ht="24" spans="4:8">
      <c r="D58" s="28" t="s">
        <v>65</v>
      </c>
      <c r="E58">
        <f>VLOOKUP(D58,Sheet2!C:H,6,FALSE)</f>
        <v>0</v>
      </c>
      <c r="F58">
        <f>VLOOKUP(D58,Sheet2!C:I,7,FALSE)</f>
        <v>0</v>
      </c>
      <c r="G58">
        <f>VLOOKUP(D58,Sheet2!C:L,10,FALSE)</f>
        <v>0</v>
      </c>
      <c r="H58">
        <f>VLOOKUP(D58,Sheet2!C:P,14,FALSE)</f>
        <v>0</v>
      </c>
    </row>
    <row r="59" ht="24" spans="4:8">
      <c r="D59" s="28" t="s">
        <v>71</v>
      </c>
      <c r="E59">
        <f>VLOOKUP(D59,Sheet2!C:H,6,FALSE)</f>
        <v>0</v>
      </c>
      <c r="F59">
        <f>VLOOKUP(D59,Sheet2!C:I,7,FALSE)</f>
        <v>0</v>
      </c>
      <c r="G59">
        <f>VLOOKUP(D59,Sheet2!C:L,10,FALSE)</f>
        <v>0</v>
      </c>
      <c r="H59">
        <f>VLOOKUP(D59,Sheet2!C:P,14,FALSE)</f>
        <v>0</v>
      </c>
    </row>
    <row r="60" ht="24" spans="4:8">
      <c r="D60" s="28" t="s">
        <v>74</v>
      </c>
      <c r="E60">
        <f>VLOOKUP(D60,Sheet2!C:H,6,FALSE)</f>
        <v>0</v>
      </c>
      <c r="F60">
        <f>VLOOKUP(D60,Sheet2!C:I,7,FALSE)</f>
        <v>0</v>
      </c>
      <c r="G60">
        <f>VLOOKUP(D60,Sheet2!C:L,10,FALSE)</f>
        <v>0</v>
      </c>
      <c r="H60">
        <f>VLOOKUP(D60,Sheet2!C:P,14,FALSE)</f>
        <v>0</v>
      </c>
    </row>
    <row r="61" ht="24" spans="4:8">
      <c r="D61" s="28" t="s">
        <v>77</v>
      </c>
      <c r="E61">
        <f>VLOOKUP(D61,Sheet2!C:H,6,FALSE)</f>
        <v>0</v>
      </c>
      <c r="F61">
        <f>VLOOKUP(D61,Sheet2!C:I,7,FALSE)</f>
        <v>0</v>
      </c>
      <c r="G61">
        <f>VLOOKUP(D61,Sheet2!C:L,10,FALSE)</f>
        <v>0</v>
      </c>
      <c r="H61">
        <f>VLOOKUP(D61,Sheet2!C:P,14,FALSE)</f>
        <v>0</v>
      </c>
    </row>
    <row r="62" ht="24" spans="4:8">
      <c r="D62" s="28" t="s">
        <v>80</v>
      </c>
      <c r="E62">
        <f>VLOOKUP(D62,Sheet2!C:H,6,FALSE)</f>
        <v>0</v>
      </c>
      <c r="F62">
        <f>VLOOKUP(D62,Sheet2!C:I,7,FALSE)</f>
        <v>0</v>
      </c>
      <c r="G62">
        <f>VLOOKUP(D62,Sheet2!C:L,10,FALSE)</f>
        <v>0</v>
      </c>
      <c r="H62">
        <f>VLOOKUP(D62,Sheet2!C:P,14,FALSE)</f>
        <v>0</v>
      </c>
    </row>
    <row r="63" ht="24" spans="4:8">
      <c r="D63" s="28" t="s">
        <v>83</v>
      </c>
      <c r="E63" t="str">
        <f>VLOOKUP(D63,Sheet2!C:H,6,FALSE)</f>
        <v>农户自建，不需签。</v>
      </c>
      <c r="F63" t="str">
        <f>VLOOKUP(D63,Sheet2!C:I,7,FALSE)</f>
        <v>无</v>
      </c>
      <c r="G63">
        <f>VLOOKUP(D63,Sheet2!C:L,10,FALSE)</f>
        <v>0</v>
      </c>
      <c r="H63" t="str">
        <f>VLOOKUP(D63,Sheet2!C:P,14,FALSE)</f>
        <v>2023.10.20</v>
      </c>
    </row>
    <row r="64" ht="24" spans="4:8">
      <c r="D64" s="28" t="s">
        <v>86</v>
      </c>
      <c r="E64">
        <f>VLOOKUP(D64,Sheet2!C:H,6,FALSE)</f>
        <v>0</v>
      </c>
      <c r="F64">
        <f>VLOOKUP(D64,Sheet2!C:I,7,FALSE)</f>
        <v>0</v>
      </c>
      <c r="G64">
        <f>VLOOKUP(D64,Sheet2!C:L,10,FALSE)</f>
        <v>0</v>
      </c>
      <c r="H64">
        <f>VLOOKUP(D64,Sheet2!C:P,14,FALSE)</f>
        <v>0</v>
      </c>
    </row>
    <row r="65" ht="24" spans="4:8">
      <c r="D65" s="28" t="s">
        <v>89</v>
      </c>
      <c r="E65">
        <f>VLOOKUP(D65,Sheet2!C:H,6,FALSE)</f>
        <v>0</v>
      </c>
      <c r="F65">
        <f>VLOOKUP(D65,Sheet2!C:I,7,FALSE)</f>
        <v>0</v>
      </c>
      <c r="G65">
        <f>VLOOKUP(D65,Sheet2!C:L,10,FALSE)</f>
        <v>0</v>
      </c>
      <c r="H65" t="str">
        <f>VLOOKUP(D65,Sheet2!C:P,14,FALSE)</f>
        <v>2023.7.15</v>
      </c>
    </row>
    <row r="66" ht="24" spans="4:8">
      <c r="D66" s="28" t="s">
        <v>92</v>
      </c>
      <c r="E66" t="str">
        <f>VLOOKUP(D66,Sheet2!C:H,6,FALSE)</f>
        <v>先建后补</v>
      </c>
      <c r="F66" t="str">
        <f>VLOOKUP(D66,Sheet2!C:I,7,FALSE)</f>
        <v>补助到户</v>
      </c>
      <c r="G66" t="str">
        <f>VLOOKUP(D66,Sheet2!C:L,10,FALSE)</f>
        <v>无</v>
      </c>
      <c r="H66">
        <f>VLOOKUP(D66,Sheet2!C:P,14,FALSE)</f>
        <v>45170</v>
      </c>
    </row>
    <row r="67" ht="24" spans="4:8">
      <c r="D67" s="28" t="s">
        <v>95</v>
      </c>
      <c r="E67" t="str">
        <f>VLOOKUP(D67,Sheet2!C:H,6,FALSE)</f>
        <v>2023.3.23</v>
      </c>
      <c r="F67" t="str">
        <f>VLOOKUP(D67,Sheet2!C:I,7,FALSE)</f>
        <v>向争荣</v>
      </c>
      <c r="G67" t="str">
        <f>VLOOKUP(D67,Sheet2!C:L,10,FALSE)</f>
        <v>8个月</v>
      </c>
      <c r="H67" t="str">
        <f>VLOOKUP(D67,Sheet2!C:P,14,FALSE)</f>
        <v>2023.4.1</v>
      </c>
    </row>
    <row r="68" ht="24" spans="4:8">
      <c r="D68" s="28" t="s">
        <v>98</v>
      </c>
      <c r="E68">
        <f>VLOOKUP(D68,Sheet2!C:H,6,FALSE)</f>
        <v>0</v>
      </c>
      <c r="F68">
        <f>VLOOKUP(D68,Sheet2!C:I,7,FALSE)</f>
        <v>0</v>
      </c>
      <c r="G68">
        <f>VLOOKUP(D68,Sheet2!C:L,10,FALSE)</f>
        <v>0</v>
      </c>
      <c r="H68">
        <f>VLOOKUP(D68,Sheet2!C:P,14,FALSE)</f>
        <v>2023.9</v>
      </c>
    </row>
    <row r="69" ht="24" spans="4:8">
      <c r="D69" s="28" t="s">
        <v>101</v>
      </c>
      <c r="E69">
        <f>VLOOKUP(D69,Sheet2!C:H,6,FALSE)</f>
        <v>0</v>
      </c>
      <c r="F69">
        <f>VLOOKUP(D69,Sheet2!C:I,7,FALSE)</f>
        <v>0</v>
      </c>
      <c r="G69">
        <f>VLOOKUP(D69,Sheet2!C:L,10,FALSE)</f>
        <v>0</v>
      </c>
      <c r="H69">
        <f>VLOOKUP(D69,Sheet2!C:P,14,FALSE)</f>
        <v>0</v>
      </c>
    </row>
    <row r="70" ht="24" spans="4:8">
      <c r="D70" s="28" t="s">
        <v>104</v>
      </c>
      <c r="E70">
        <f>VLOOKUP(D70,Sheet2!C:H,6,FALSE)</f>
        <v>0</v>
      </c>
      <c r="F70">
        <f>VLOOKUP(D70,Sheet2!C:I,7,FALSE)</f>
        <v>0</v>
      </c>
      <c r="G70" t="str">
        <f>VLOOKUP(D70,Sheet2!C:L,10,FALSE)</f>
        <v>12个月</v>
      </c>
      <c r="H70">
        <f>VLOOKUP(D70,Sheet2!C:P,14,FALSE)</f>
        <v>0</v>
      </c>
    </row>
    <row r="71" ht="24" spans="4:8">
      <c r="D71" s="28" t="s">
        <v>107</v>
      </c>
      <c r="E71">
        <f>VLOOKUP(D71,Sheet2!C:H,6,FALSE)</f>
        <v>0</v>
      </c>
      <c r="F71">
        <f>VLOOKUP(D71,Sheet2!C:I,7,FALSE)</f>
        <v>0</v>
      </c>
      <c r="G71">
        <f>VLOOKUP(D71,Sheet2!C:L,10,FALSE)</f>
        <v>0</v>
      </c>
      <c r="H71" t="str">
        <f>VLOOKUP(D71,Sheet2!C:P,14,FALSE)</f>
        <v>自验合格14户未申请县级验</v>
      </c>
    </row>
    <row r="72" ht="24" spans="4:8">
      <c r="D72" s="28" t="s">
        <v>110</v>
      </c>
      <c r="E72">
        <f>VLOOKUP(D72,Sheet2!C:H,6,FALSE)</f>
        <v>0</v>
      </c>
      <c r="F72">
        <f>VLOOKUP(D72,Sheet2!C:I,7,FALSE)</f>
        <v>0</v>
      </c>
      <c r="G72">
        <f>VLOOKUP(D72,Sheet2!C:L,10,FALSE)</f>
        <v>0</v>
      </c>
      <c r="H72">
        <f>VLOOKUP(D72,Sheet2!C:P,14,FALSE)</f>
        <v>0</v>
      </c>
    </row>
    <row r="73" ht="24" spans="4:8">
      <c r="D73" s="28" t="s">
        <v>113</v>
      </c>
      <c r="E73">
        <f>VLOOKUP(D73,Sheet2!C:H,6,FALSE)</f>
        <v>0</v>
      </c>
      <c r="F73">
        <f>VLOOKUP(D73,Sheet2!C:I,7,FALSE)</f>
        <v>0</v>
      </c>
      <c r="G73">
        <f>VLOOKUP(D73,Sheet2!C:L,10,FALSE)</f>
        <v>0</v>
      </c>
      <c r="H73">
        <f>VLOOKUP(D73,Sheet2!C:P,14,FALSE)</f>
        <v>0</v>
      </c>
    </row>
    <row r="74" ht="24" spans="4:8">
      <c r="D74" s="28" t="s">
        <v>116</v>
      </c>
      <c r="E74">
        <f>VLOOKUP(D74,Sheet2!C:H,6,FALSE)</f>
        <v>0</v>
      </c>
      <c r="F74">
        <f>VLOOKUP(D74,Sheet2!C:I,7,FALSE)</f>
        <v>0</v>
      </c>
      <c r="G74">
        <f>VLOOKUP(D74,Sheet2!C:L,10,FALSE)</f>
        <v>0</v>
      </c>
      <c r="H74">
        <f>VLOOKUP(D74,Sheet2!C:P,14,FALSE)</f>
        <v>0</v>
      </c>
    </row>
    <row r="75" ht="24" spans="4:8">
      <c r="D75" s="28" t="s">
        <v>119</v>
      </c>
      <c r="E75">
        <f>VLOOKUP(D75,Sheet2!C:H,6,FALSE)</f>
        <v>0</v>
      </c>
      <c r="F75">
        <f>VLOOKUP(D75,Sheet2!C:I,7,FALSE)</f>
        <v>0</v>
      </c>
      <c r="G75">
        <f>VLOOKUP(D75,Sheet2!C:L,10,FALSE)</f>
        <v>0</v>
      </c>
      <c r="H75">
        <f>VLOOKUP(D75,Sheet2!C:P,14,FALSE)</f>
        <v>10.1</v>
      </c>
    </row>
    <row r="76" ht="24" spans="4:8">
      <c r="D76" s="28" t="s">
        <v>122</v>
      </c>
      <c r="E76">
        <f>VLOOKUP(D76,Sheet2!C:H,6,FALSE)</f>
        <v>0</v>
      </c>
      <c r="F76">
        <f>VLOOKUP(D76,Sheet2!C:I,7,FALSE)</f>
        <v>0</v>
      </c>
      <c r="G76">
        <f>VLOOKUP(D76,Sheet2!C:L,10,FALSE)</f>
        <v>0</v>
      </c>
      <c r="H76">
        <f>VLOOKUP(D76,Sheet2!C:P,14,FALSE)</f>
        <v>0</v>
      </c>
    </row>
    <row r="77" ht="24" spans="4:8">
      <c r="D77" s="28" t="s">
        <v>125</v>
      </c>
      <c r="E77">
        <f>VLOOKUP(D77,Sheet2!C:H,6,FALSE)</f>
        <v>0</v>
      </c>
      <c r="F77">
        <f>VLOOKUP(D77,Sheet2!C:I,7,FALSE)</f>
        <v>0</v>
      </c>
      <c r="G77">
        <f>VLOOKUP(D77,Sheet2!C:L,10,FALSE)</f>
        <v>0</v>
      </c>
      <c r="H77">
        <f>VLOOKUP(D77,Sheet2!C:P,14,FALSE)</f>
        <v>0</v>
      </c>
    </row>
    <row r="78" ht="24" spans="4:8">
      <c r="D78" s="28" t="s">
        <v>128</v>
      </c>
      <c r="E78">
        <f>VLOOKUP(D78,Sheet2!C:H,6,FALSE)</f>
        <v>0</v>
      </c>
      <c r="F78">
        <f>VLOOKUP(D78,Sheet2!C:I,7,FALSE)</f>
        <v>0</v>
      </c>
      <c r="G78">
        <f>VLOOKUP(D78,Sheet2!C:L,10,FALSE)</f>
        <v>0</v>
      </c>
      <c r="H78">
        <f>VLOOKUP(D78,Sheet2!C:P,14,FALSE)</f>
        <v>2023.1</v>
      </c>
    </row>
    <row r="79" ht="24" spans="4:8">
      <c r="D79" s="28" t="s">
        <v>131</v>
      </c>
      <c r="E79">
        <f>VLOOKUP(D79,Sheet2!C:H,6,FALSE)</f>
        <v>0</v>
      </c>
      <c r="F79">
        <f>VLOOKUP(D79,Sheet2!C:I,7,FALSE)</f>
        <v>0</v>
      </c>
      <c r="G79">
        <f>VLOOKUP(D79,Sheet2!C:L,10,FALSE)</f>
        <v>0</v>
      </c>
      <c r="H79">
        <f>VLOOKUP(D79,Sheet2!C:P,14,FALSE)</f>
        <v>0</v>
      </c>
    </row>
    <row r="80" ht="24" spans="4:8">
      <c r="D80" s="28" t="s">
        <v>134</v>
      </c>
      <c r="E80" t="str">
        <f>VLOOKUP(D80,Sheet2!C:H,6,FALSE)</f>
        <v>补助到户项目未签订合同</v>
      </c>
      <c r="F80">
        <f>VLOOKUP(D80,Sheet2!C:I,7,FALSE)</f>
        <v>0</v>
      </c>
      <c r="G80">
        <f>VLOOKUP(D80,Sheet2!C:L,10,FALSE)</f>
        <v>0</v>
      </c>
      <c r="H80" t="str">
        <f>VLOOKUP(D80,Sheet2!C:P,14,FALSE)</f>
        <v>2023.3.28</v>
      </c>
    </row>
    <row r="81" ht="24" spans="4:8">
      <c r="D81" s="28" t="s">
        <v>138</v>
      </c>
      <c r="E81" t="str">
        <f>VLOOKUP(D81,Sheet2!C:H,6,FALSE)</f>
        <v>无</v>
      </c>
      <c r="F81" t="str">
        <f>VLOOKUP(D81,Sheet2!C:I,7,FALSE)</f>
        <v>农户</v>
      </c>
      <c r="G81" t="str">
        <f>VLOOKUP(D81,Sheet2!C:L,10,FALSE)</f>
        <v>无</v>
      </c>
      <c r="H81">
        <f>VLOOKUP(D81,Sheet2!C:P,14,FALSE)</f>
        <v>0</v>
      </c>
    </row>
    <row r="82" ht="24" spans="4:8">
      <c r="D82" s="28" t="s">
        <v>141</v>
      </c>
      <c r="E82">
        <f>VLOOKUP(D82,Sheet2!C:H,6,FALSE)</f>
        <v>0</v>
      </c>
      <c r="F82">
        <f>VLOOKUP(D82,Sheet2!C:I,7,FALSE)</f>
        <v>0</v>
      </c>
      <c r="G82">
        <f>VLOOKUP(D82,Sheet2!C:L,10,FALSE)</f>
        <v>0</v>
      </c>
      <c r="H82">
        <f>VLOOKUP(D82,Sheet2!C:P,14,FALSE)</f>
        <v>0</v>
      </c>
    </row>
    <row r="83" ht="24" spans="4:8">
      <c r="D83" s="28" t="s">
        <v>144</v>
      </c>
      <c r="E83" t="str">
        <f>VLOOKUP(D83,Sheet2!C:H,6,FALSE)</f>
        <v>无</v>
      </c>
      <c r="F83" t="str">
        <f>VLOOKUP(D83,Sheet2!C:I,7,FALSE)</f>
        <v>无</v>
      </c>
      <c r="G83" t="str">
        <f>VLOOKUP(D83,Sheet2!C:L,10,FALSE)</f>
        <v>270天</v>
      </c>
      <c r="H83" t="str">
        <f>VLOOKUP(D83,Sheet2!C:P,14,FALSE)</f>
        <v>已完工</v>
      </c>
    </row>
    <row r="84" ht="24" spans="4:8">
      <c r="D84" s="28" t="s">
        <v>147</v>
      </c>
      <c r="E84">
        <f>VLOOKUP(D84,Sheet2!C:H,6,FALSE)</f>
        <v>0</v>
      </c>
      <c r="F84">
        <f>VLOOKUP(D84,Sheet2!C:I,7,FALSE)</f>
        <v>0</v>
      </c>
      <c r="G84">
        <f>VLOOKUP(D84,Sheet2!C:L,10,FALSE)</f>
        <v>0</v>
      </c>
      <c r="H84">
        <f>VLOOKUP(D84,Sheet2!C:P,14,FALSE)</f>
        <v>0</v>
      </c>
    </row>
    <row r="85" ht="24" spans="4:8">
      <c r="D85" s="28" t="s">
        <v>151</v>
      </c>
      <c r="E85">
        <f>VLOOKUP(D85,Sheet2!C:H,6,FALSE)</f>
        <v>0</v>
      </c>
      <c r="F85">
        <f>VLOOKUP(D85,Sheet2!C:I,7,FALSE)</f>
        <v>0</v>
      </c>
      <c r="G85">
        <f>VLOOKUP(D85,Sheet2!C:L,10,FALSE)</f>
        <v>0</v>
      </c>
      <c r="H85">
        <f>VLOOKUP(D85,Sheet2!C:P,14,FALSE)</f>
        <v>2023.11</v>
      </c>
    </row>
    <row r="86" ht="24" spans="4:8">
      <c r="D86" s="28" t="s">
        <v>154</v>
      </c>
      <c r="E86">
        <f>VLOOKUP(D86,Sheet2!C:H,6,FALSE)</f>
        <v>0</v>
      </c>
      <c r="F86">
        <f>VLOOKUP(D86,Sheet2!C:I,7,FALSE)</f>
        <v>0</v>
      </c>
      <c r="G86">
        <f>VLOOKUP(D86,Sheet2!C:L,10,FALSE)</f>
        <v>0</v>
      </c>
      <c r="H86">
        <f>VLOOKUP(D86,Sheet2!C:P,14,FALSE)</f>
        <v>2023.9</v>
      </c>
    </row>
    <row r="87" ht="24" spans="4:8">
      <c r="D87" s="28" t="s">
        <v>157</v>
      </c>
      <c r="E87" t="e">
        <f>VLOOKUP(D87,Sheet2!C:H,6,FALSE)</f>
        <v>#N/A</v>
      </c>
      <c r="F87" t="e">
        <f>VLOOKUP(D87,Sheet2!C:I,7,FALSE)</f>
        <v>#N/A</v>
      </c>
      <c r="G87" t="e">
        <f>VLOOKUP(D87,Sheet2!C:L,10,FALSE)</f>
        <v>#N/A</v>
      </c>
      <c r="H87" t="e">
        <f>VLOOKUP(D87,Sheet2!C:P,14,FALSE)</f>
        <v>#N/A</v>
      </c>
    </row>
    <row r="88" ht="24" spans="4:8">
      <c r="D88" s="28" t="s">
        <v>160</v>
      </c>
      <c r="E88" t="e">
        <f>VLOOKUP(D88,Sheet2!C:H,6,FALSE)</f>
        <v>#N/A</v>
      </c>
      <c r="F88" t="e">
        <f>VLOOKUP(D88,Sheet2!C:I,7,FALSE)</f>
        <v>#N/A</v>
      </c>
      <c r="G88" t="e">
        <f>VLOOKUP(D88,Sheet2!C:L,10,FALSE)</f>
        <v>#N/A</v>
      </c>
      <c r="H88" t="e">
        <f>VLOOKUP(D88,Sheet2!C:P,14,FALSE)</f>
        <v>#N/A</v>
      </c>
    </row>
    <row r="89" ht="24" spans="4:8">
      <c r="D89" s="28" t="s">
        <v>160</v>
      </c>
      <c r="E89" t="e">
        <f>VLOOKUP(D89,Sheet2!C:H,6,FALSE)</f>
        <v>#N/A</v>
      </c>
      <c r="F89" t="e">
        <f>VLOOKUP(D89,Sheet2!C:I,7,FALSE)</f>
        <v>#N/A</v>
      </c>
      <c r="G89" t="e">
        <f>VLOOKUP(D89,Sheet2!C:L,10,FALSE)</f>
        <v>#N/A</v>
      </c>
      <c r="H89" t="e">
        <f>VLOOKUP(D89,Sheet2!C:P,14,FALSE)</f>
        <v>#N/A</v>
      </c>
    </row>
    <row r="90" ht="24" spans="4:8">
      <c r="D90" s="28" t="s">
        <v>166</v>
      </c>
      <c r="E90" t="e">
        <f>VLOOKUP(D90,Sheet2!C:H,6,FALSE)</f>
        <v>#N/A</v>
      </c>
      <c r="F90" t="e">
        <f>VLOOKUP(D90,Sheet2!C:I,7,FALSE)</f>
        <v>#N/A</v>
      </c>
      <c r="G90" t="e">
        <f>VLOOKUP(D90,Sheet2!C:L,10,FALSE)</f>
        <v>#N/A</v>
      </c>
      <c r="H90" t="e">
        <f>VLOOKUP(D90,Sheet2!C:P,14,FALSE)</f>
        <v>#N/A</v>
      </c>
    </row>
    <row r="91" ht="24" spans="4:8">
      <c r="D91" s="28" t="s">
        <v>167</v>
      </c>
      <c r="E91" t="e">
        <f>VLOOKUP(D91,Sheet2!C:H,6,FALSE)</f>
        <v>#N/A</v>
      </c>
      <c r="F91" t="e">
        <f>VLOOKUP(D91,Sheet2!C:I,7,FALSE)</f>
        <v>#N/A</v>
      </c>
      <c r="G91" t="e">
        <f>VLOOKUP(D91,Sheet2!C:L,10,FALSE)</f>
        <v>#N/A</v>
      </c>
      <c r="H91" t="e">
        <f>VLOOKUP(D91,Sheet2!C:P,14,FALSE)</f>
        <v>#N/A</v>
      </c>
    </row>
    <row r="92" ht="24" spans="4:8">
      <c r="D92" s="28" t="s">
        <v>170</v>
      </c>
      <c r="E92" t="e">
        <f>VLOOKUP(D92,Sheet2!C:H,6,FALSE)</f>
        <v>#N/A</v>
      </c>
      <c r="F92" t="e">
        <f>VLOOKUP(D92,Sheet2!C:I,7,FALSE)</f>
        <v>#N/A</v>
      </c>
      <c r="G92" t="e">
        <f>VLOOKUP(D92,Sheet2!C:L,10,FALSE)</f>
        <v>#N/A</v>
      </c>
      <c r="H92" t="e">
        <f>VLOOKUP(D92,Sheet2!C:P,14,FALSE)</f>
        <v>#N/A</v>
      </c>
    </row>
    <row r="93" ht="24" spans="4:8">
      <c r="D93" s="28" t="s">
        <v>173</v>
      </c>
      <c r="E93" t="e">
        <f>VLOOKUP(D93,Sheet2!C:H,6,FALSE)</f>
        <v>#N/A</v>
      </c>
      <c r="F93" t="e">
        <f>VLOOKUP(D93,Sheet2!C:I,7,FALSE)</f>
        <v>#N/A</v>
      </c>
      <c r="G93" t="e">
        <f>VLOOKUP(D93,Sheet2!C:L,10,FALSE)</f>
        <v>#N/A</v>
      </c>
      <c r="H93" t="e">
        <f>VLOOKUP(D93,Sheet2!C:P,14,FALSE)</f>
        <v>#N/A</v>
      </c>
    </row>
    <row r="94" ht="24" spans="4:8">
      <c r="D94" s="28" t="s">
        <v>175</v>
      </c>
      <c r="E94" t="e">
        <f>VLOOKUP(D94,Sheet2!C:H,6,FALSE)</f>
        <v>#N/A</v>
      </c>
      <c r="F94" t="e">
        <f>VLOOKUP(D94,Sheet2!C:I,7,FALSE)</f>
        <v>#N/A</v>
      </c>
      <c r="G94" t="e">
        <f>VLOOKUP(D94,Sheet2!C:L,10,FALSE)</f>
        <v>#N/A</v>
      </c>
      <c r="H94" t="e">
        <f>VLOOKUP(D94,Sheet2!C:P,14,FALSE)</f>
        <v>#N/A</v>
      </c>
    </row>
    <row r="95" ht="24" spans="4:8">
      <c r="D95" s="28" t="s">
        <v>175</v>
      </c>
      <c r="E95" t="e">
        <f>VLOOKUP(D95,Sheet2!C:H,6,FALSE)</f>
        <v>#N/A</v>
      </c>
      <c r="F95" t="e">
        <f>VLOOKUP(D95,Sheet2!C:I,7,FALSE)</f>
        <v>#N/A</v>
      </c>
      <c r="G95" t="e">
        <f>VLOOKUP(D95,Sheet2!C:L,10,FALSE)</f>
        <v>#N/A</v>
      </c>
      <c r="H95" t="e">
        <f>VLOOKUP(D95,Sheet2!C:P,14,FALSE)</f>
        <v>#N/A</v>
      </c>
    </row>
    <row r="96" ht="24" spans="4:8">
      <c r="D96" s="28" t="s">
        <v>179</v>
      </c>
      <c r="E96" t="e">
        <f>VLOOKUP(D96,Sheet2!C:H,6,FALSE)</f>
        <v>#N/A</v>
      </c>
      <c r="F96" t="e">
        <f>VLOOKUP(D96,Sheet2!C:I,7,FALSE)</f>
        <v>#N/A</v>
      </c>
      <c r="G96" t="e">
        <f>VLOOKUP(D96,Sheet2!C:L,10,FALSE)</f>
        <v>#N/A</v>
      </c>
      <c r="H96" t="e">
        <f>VLOOKUP(D96,Sheet2!C:P,14,FALSE)</f>
        <v>#N/A</v>
      </c>
    </row>
    <row r="97" ht="36" spans="4:8">
      <c r="D97" s="24" t="s">
        <v>1698</v>
      </c>
      <c r="E97" t="e">
        <f>VLOOKUP(D97,Sheet2!C:H,6,FALSE)</f>
        <v>#N/A</v>
      </c>
      <c r="F97" t="e">
        <f>VLOOKUP(D97,Sheet2!C:I,7,FALSE)</f>
        <v>#N/A</v>
      </c>
      <c r="G97" t="e">
        <f>VLOOKUP(D97,Sheet2!C:L,10,FALSE)</f>
        <v>#N/A</v>
      </c>
      <c r="H97" t="e">
        <f>VLOOKUP(D97,Sheet2!C:P,14,FALSE)</f>
        <v>#N/A</v>
      </c>
    </row>
    <row r="98" ht="36" spans="4:8">
      <c r="D98" s="28" t="s">
        <v>1699</v>
      </c>
      <c r="E98" t="e">
        <f>VLOOKUP(D98,Sheet2!C:H,6,FALSE)</f>
        <v>#N/A</v>
      </c>
      <c r="F98" t="e">
        <f>VLOOKUP(D98,Sheet2!C:I,7,FALSE)</f>
        <v>#N/A</v>
      </c>
      <c r="G98" t="e">
        <f>VLOOKUP(D98,Sheet2!C:L,10,FALSE)</f>
        <v>#N/A</v>
      </c>
      <c r="H98" t="e">
        <f>VLOOKUP(D98,Sheet2!C:P,14,FALSE)</f>
        <v>#N/A</v>
      </c>
    </row>
    <row r="99" ht="36" spans="4:8">
      <c r="D99" s="28" t="s">
        <v>1700</v>
      </c>
      <c r="E99" t="e">
        <f>VLOOKUP(D99,Sheet2!C:H,6,FALSE)</f>
        <v>#N/A</v>
      </c>
      <c r="F99" t="e">
        <f>VLOOKUP(D99,Sheet2!C:I,7,FALSE)</f>
        <v>#N/A</v>
      </c>
      <c r="G99" t="e">
        <f>VLOOKUP(D99,Sheet2!C:L,10,FALSE)</f>
        <v>#N/A</v>
      </c>
      <c r="H99" t="e">
        <f>VLOOKUP(D99,Sheet2!C:P,14,FALSE)</f>
        <v>#N/A</v>
      </c>
    </row>
    <row r="100" ht="36" spans="4:8">
      <c r="D100" s="28" t="s">
        <v>1701</v>
      </c>
      <c r="E100" t="e">
        <f>VLOOKUP(D100,Sheet2!C:H,6,FALSE)</f>
        <v>#N/A</v>
      </c>
      <c r="F100" t="e">
        <f>VLOOKUP(D100,Sheet2!C:I,7,FALSE)</f>
        <v>#N/A</v>
      </c>
      <c r="G100" t="e">
        <f>VLOOKUP(D100,Sheet2!C:L,10,FALSE)</f>
        <v>#N/A</v>
      </c>
      <c r="H100" t="e">
        <f>VLOOKUP(D100,Sheet2!C:P,14,FALSE)</f>
        <v>#N/A</v>
      </c>
    </row>
    <row r="101" ht="36" spans="4:8">
      <c r="D101" s="28" t="s">
        <v>1702</v>
      </c>
      <c r="E101" t="e">
        <f>VLOOKUP(D101,Sheet2!C:H,6,FALSE)</f>
        <v>#N/A</v>
      </c>
      <c r="F101" t="e">
        <f>VLOOKUP(D101,Sheet2!C:I,7,FALSE)</f>
        <v>#N/A</v>
      </c>
      <c r="G101" t="e">
        <f>VLOOKUP(D101,Sheet2!C:L,10,FALSE)</f>
        <v>#N/A</v>
      </c>
      <c r="H101" t="e">
        <f>VLOOKUP(D101,Sheet2!C:P,14,FALSE)</f>
        <v>#N/A</v>
      </c>
    </row>
    <row r="102" ht="36" spans="4:8">
      <c r="D102" s="28" t="s">
        <v>1703</v>
      </c>
      <c r="E102" t="e">
        <f>VLOOKUP(D102,Sheet2!C:H,6,FALSE)</f>
        <v>#N/A</v>
      </c>
      <c r="F102" t="e">
        <f>VLOOKUP(D102,Sheet2!C:I,7,FALSE)</f>
        <v>#N/A</v>
      </c>
      <c r="G102" t="e">
        <f>VLOOKUP(D102,Sheet2!C:L,10,FALSE)</f>
        <v>#N/A</v>
      </c>
      <c r="H102" t="e">
        <f>VLOOKUP(D102,Sheet2!C:P,14,FALSE)</f>
        <v>#N/A</v>
      </c>
    </row>
    <row r="103" ht="36" spans="4:8">
      <c r="D103" s="28" t="s">
        <v>1704</v>
      </c>
      <c r="E103" t="e">
        <f>VLOOKUP(D103,Sheet2!C:H,6,FALSE)</f>
        <v>#N/A</v>
      </c>
      <c r="F103" t="e">
        <f>VLOOKUP(D103,Sheet2!C:I,7,FALSE)</f>
        <v>#N/A</v>
      </c>
      <c r="G103" t="e">
        <f>VLOOKUP(D103,Sheet2!C:L,10,FALSE)</f>
        <v>#N/A</v>
      </c>
      <c r="H103" t="e">
        <f>VLOOKUP(D103,Sheet2!C:P,14,FALSE)</f>
        <v>#N/A</v>
      </c>
    </row>
    <row r="104" ht="36" spans="4:8">
      <c r="D104" s="28" t="s">
        <v>1705</v>
      </c>
      <c r="E104" t="e">
        <f>VLOOKUP(D104,Sheet2!C:H,6,FALSE)</f>
        <v>#N/A</v>
      </c>
      <c r="F104" t="e">
        <f>VLOOKUP(D104,Sheet2!C:I,7,FALSE)</f>
        <v>#N/A</v>
      </c>
      <c r="G104" t="e">
        <f>VLOOKUP(D104,Sheet2!C:L,10,FALSE)</f>
        <v>#N/A</v>
      </c>
      <c r="H104" t="e">
        <f>VLOOKUP(D104,Sheet2!C:P,14,FALSE)</f>
        <v>#N/A</v>
      </c>
    </row>
    <row r="105" ht="36" spans="4:8">
      <c r="D105" s="28" t="s">
        <v>1706</v>
      </c>
      <c r="E105" t="e">
        <f>VLOOKUP(D105,Sheet2!C:H,6,FALSE)</f>
        <v>#N/A</v>
      </c>
      <c r="F105" t="e">
        <f>VLOOKUP(D105,Sheet2!C:I,7,FALSE)</f>
        <v>#N/A</v>
      </c>
      <c r="G105" t="e">
        <f>VLOOKUP(D105,Sheet2!C:L,10,FALSE)</f>
        <v>#N/A</v>
      </c>
      <c r="H105" t="e">
        <f>VLOOKUP(D105,Sheet2!C:P,14,FALSE)</f>
        <v>#N/A</v>
      </c>
    </row>
    <row r="106" ht="36" spans="4:8">
      <c r="D106" s="28" t="s">
        <v>1707</v>
      </c>
      <c r="E106" t="e">
        <f>VLOOKUP(D106,Sheet2!C:H,6,FALSE)</f>
        <v>#N/A</v>
      </c>
      <c r="F106" t="e">
        <f>VLOOKUP(D106,Sheet2!C:I,7,FALSE)</f>
        <v>#N/A</v>
      </c>
      <c r="G106" t="e">
        <f>VLOOKUP(D106,Sheet2!C:L,10,FALSE)</f>
        <v>#N/A</v>
      </c>
      <c r="H106" t="e">
        <f>VLOOKUP(D106,Sheet2!C:P,14,FALSE)</f>
        <v>#N/A</v>
      </c>
    </row>
    <row r="107" ht="36" spans="4:8">
      <c r="D107" s="28" t="s">
        <v>1708</v>
      </c>
      <c r="E107" t="e">
        <f>VLOOKUP(D107,Sheet2!C:H,6,FALSE)</f>
        <v>#N/A</v>
      </c>
      <c r="F107" t="e">
        <f>VLOOKUP(D107,Sheet2!C:I,7,FALSE)</f>
        <v>#N/A</v>
      </c>
      <c r="G107" t="e">
        <f>VLOOKUP(D107,Sheet2!C:L,10,FALSE)</f>
        <v>#N/A</v>
      </c>
      <c r="H107" t="e">
        <f>VLOOKUP(D107,Sheet2!C:P,14,FALSE)</f>
        <v>#N/A</v>
      </c>
    </row>
    <row r="108" ht="36" spans="4:8">
      <c r="D108" s="28" t="s">
        <v>1709</v>
      </c>
      <c r="E108" t="e">
        <f>VLOOKUP(D108,Sheet2!C:H,6,FALSE)</f>
        <v>#N/A</v>
      </c>
      <c r="F108" t="e">
        <f>VLOOKUP(D108,Sheet2!C:I,7,FALSE)</f>
        <v>#N/A</v>
      </c>
      <c r="G108" t="e">
        <f>VLOOKUP(D108,Sheet2!C:L,10,FALSE)</f>
        <v>#N/A</v>
      </c>
      <c r="H108" t="e">
        <f>VLOOKUP(D108,Sheet2!C:P,14,FALSE)</f>
        <v>#N/A</v>
      </c>
    </row>
    <row r="109" ht="36" spans="4:8">
      <c r="D109" s="28" t="s">
        <v>1710</v>
      </c>
      <c r="E109" t="e">
        <f>VLOOKUP(D109,Sheet2!C:H,6,FALSE)</f>
        <v>#N/A</v>
      </c>
      <c r="F109" t="e">
        <f>VLOOKUP(D109,Sheet2!C:I,7,FALSE)</f>
        <v>#N/A</v>
      </c>
      <c r="G109" t="e">
        <f>VLOOKUP(D109,Sheet2!C:L,10,FALSE)</f>
        <v>#N/A</v>
      </c>
      <c r="H109" t="e">
        <f>VLOOKUP(D109,Sheet2!C:P,14,FALSE)</f>
        <v>#N/A</v>
      </c>
    </row>
    <row r="110" ht="36" spans="4:8">
      <c r="D110" s="28" t="s">
        <v>1711</v>
      </c>
      <c r="E110" t="e">
        <f>VLOOKUP(D110,Sheet2!C:H,6,FALSE)</f>
        <v>#N/A</v>
      </c>
      <c r="F110" t="e">
        <f>VLOOKUP(D110,Sheet2!C:I,7,FALSE)</f>
        <v>#N/A</v>
      </c>
      <c r="G110" t="e">
        <f>VLOOKUP(D110,Sheet2!C:L,10,FALSE)</f>
        <v>#N/A</v>
      </c>
      <c r="H110" t="e">
        <f>VLOOKUP(D110,Sheet2!C:P,14,FALSE)</f>
        <v>#N/A</v>
      </c>
    </row>
    <row r="111" ht="36" spans="4:8">
      <c r="D111" s="28" t="s">
        <v>1712</v>
      </c>
      <c r="E111" t="e">
        <f>VLOOKUP(D111,Sheet2!C:H,6,FALSE)</f>
        <v>#N/A</v>
      </c>
      <c r="F111" t="e">
        <f>VLOOKUP(D111,Sheet2!C:I,7,FALSE)</f>
        <v>#N/A</v>
      </c>
      <c r="G111" t="e">
        <f>VLOOKUP(D111,Sheet2!C:L,10,FALSE)</f>
        <v>#N/A</v>
      </c>
      <c r="H111" t="e">
        <f>VLOOKUP(D111,Sheet2!C:P,14,FALSE)</f>
        <v>#N/A</v>
      </c>
    </row>
    <row r="112" ht="36" spans="4:8">
      <c r="D112" s="28" t="s">
        <v>1713</v>
      </c>
      <c r="E112" t="e">
        <f>VLOOKUP(D112,Sheet2!C:H,6,FALSE)</f>
        <v>#N/A</v>
      </c>
      <c r="F112" t="e">
        <f>VLOOKUP(D112,Sheet2!C:I,7,FALSE)</f>
        <v>#N/A</v>
      </c>
      <c r="G112" t="e">
        <f>VLOOKUP(D112,Sheet2!C:L,10,FALSE)</f>
        <v>#N/A</v>
      </c>
      <c r="H112" t="e">
        <f>VLOOKUP(D112,Sheet2!C:P,14,FALSE)</f>
        <v>#N/A</v>
      </c>
    </row>
    <row r="113" ht="36" spans="4:8">
      <c r="D113" s="28" t="s">
        <v>1714</v>
      </c>
      <c r="E113" t="e">
        <f>VLOOKUP(D113,Sheet2!C:H,6,FALSE)</f>
        <v>#N/A</v>
      </c>
      <c r="F113" t="e">
        <f>VLOOKUP(D113,Sheet2!C:I,7,FALSE)</f>
        <v>#N/A</v>
      </c>
      <c r="G113" t="e">
        <f>VLOOKUP(D113,Sheet2!C:L,10,FALSE)</f>
        <v>#N/A</v>
      </c>
      <c r="H113" t="e">
        <f>VLOOKUP(D113,Sheet2!C:P,14,FALSE)</f>
        <v>#N/A</v>
      </c>
    </row>
    <row r="114" ht="36" spans="4:8">
      <c r="D114" s="28" t="s">
        <v>1715</v>
      </c>
      <c r="E114" t="e">
        <f>VLOOKUP(D114,Sheet2!C:H,6,FALSE)</f>
        <v>#N/A</v>
      </c>
      <c r="F114" t="e">
        <f>VLOOKUP(D114,Sheet2!C:I,7,FALSE)</f>
        <v>#N/A</v>
      </c>
      <c r="G114" t="e">
        <f>VLOOKUP(D114,Sheet2!C:L,10,FALSE)</f>
        <v>#N/A</v>
      </c>
      <c r="H114" t="e">
        <f>VLOOKUP(D114,Sheet2!C:P,14,FALSE)</f>
        <v>#N/A</v>
      </c>
    </row>
    <row r="115" ht="36" spans="4:8">
      <c r="D115" s="28" t="s">
        <v>1716</v>
      </c>
      <c r="E115" t="e">
        <f>VLOOKUP(D115,Sheet2!C:H,6,FALSE)</f>
        <v>#N/A</v>
      </c>
      <c r="F115" t="e">
        <f>VLOOKUP(D115,Sheet2!C:I,7,FALSE)</f>
        <v>#N/A</v>
      </c>
      <c r="G115" t="e">
        <f>VLOOKUP(D115,Sheet2!C:L,10,FALSE)</f>
        <v>#N/A</v>
      </c>
      <c r="H115" t="e">
        <f>VLOOKUP(D115,Sheet2!C:P,14,FALSE)</f>
        <v>#N/A</v>
      </c>
    </row>
    <row r="116" ht="36" spans="4:8">
      <c r="D116" s="28" t="s">
        <v>1717</v>
      </c>
      <c r="E116" t="e">
        <f>VLOOKUP(D116,Sheet2!C:H,6,FALSE)</f>
        <v>#N/A</v>
      </c>
      <c r="F116" t="e">
        <f>VLOOKUP(D116,Sheet2!C:I,7,FALSE)</f>
        <v>#N/A</v>
      </c>
      <c r="G116" t="e">
        <f>VLOOKUP(D116,Sheet2!C:L,10,FALSE)</f>
        <v>#N/A</v>
      </c>
      <c r="H116" t="e">
        <f>VLOOKUP(D116,Sheet2!C:P,14,FALSE)</f>
        <v>#N/A</v>
      </c>
    </row>
    <row r="117" ht="36" spans="4:8">
      <c r="D117" s="28" t="s">
        <v>1718</v>
      </c>
      <c r="E117" t="e">
        <f>VLOOKUP(D117,Sheet2!C:H,6,FALSE)</f>
        <v>#N/A</v>
      </c>
      <c r="F117" t="e">
        <f>VLOOKUP(D117,Sheet2!C:I,7,FALSE)</f>
        <v>#N/A</v>
      </c>
      <c r="G117" t="e">
        <f>VLOOKUP(D117,Sheet2!C:L,10,FALSE)</f>
        <v>#N/A</v>
      </c>
      <c r="H117" t="e">
        <f>VLOOKUP(D117,Sheet2!C:P,14,FALSE)</f>
        <v>#N/A</v>
      </c>
    </row>
    <row r="118" ht="36" spans="4:8">
      <c r="D118" s="28" t="s">
        <v>1719</v>
      </c>
      <c r="E118" t="e">
        <f>VLOOKUP(D118,Sheet2!C:H,6,FALSE)</f>
        <v>#N/A</v>
      </c>
      <c r="F118" t="e">
        <f>VLOOKUP(D118,Sheet2!C:I,7,FALSE)</f>
        <v>#N/A</v>
      </c>
      <c r="G118" t="e">
        <f>VLOOKUP(D118,Sheet2!C:L,10,FALSE)</f>
        <v>#N/A</v>
      </c>
      <c r="H118" t="e">
        <f>VLOOKUP(D118,Sheet2!C:P,14,FALSE)</f>
        <v>#N/A</v>
      </c>
    </row>
    <row r="119" ht="36" spans="4:8">
      <c r="D119" s="28" t="s">
        <v>1720</v>
      </c>
      <c r="E119" t="e">
        <f>VLOOKUP(D119,Sheet2!C:H,6,FALSE)</f>
        <v>#N/A</v>
      </c>
      <c r="F119" t="e">
        <f>VLOOKUP(D119,Sheet2!C:I,7,FALSE)</f>
        <v>#N/A</v>
      </c>
      <c r="G119" t="e">
        <f>VLOOKUP(D119,Sheet2!C:L,10,FALSE)</f>
        <v>#N/A</v>
      </c>
      <c r="H119" t="e">
        <f>VLOOKUP(D119,Sheet2!C:P,14,FALSE)</f>
        <v>#N/A</v>
      </c>
    </row>
    <row r="120" ht="36" spans="4:8">
      <c r="D120" s="28" t="s">
        <v>1721</v>
      </c>
      <c r="E120" t="e">
        <f>VLOOKUP(D120,Sheet2!C:H,6,FALSE)</f>
        <v>#N/A</v>
      </c>
      <c r="F120" t="e">
        <f>VLOOKUP(D120,Sheet2!C:I,7,FALSE)</f>
        <v>#N/A</v>
      </c>
      <c r="G120" t="e">
        <f>VLOOKUP(D120,Sheet2!C:L,10,FALSE)</f>
        <v>#N/A</v>
      </c>
      <c r="H120" t="e">
        <f>VLOOKUP(D120,Sheet2!C:P,14,FALSE)</f>
        <v>#N/A</v>
      </c>
    </row>
    <row r="121" ht="36" spans="4:8">
      <c r="D121" s="28" t="s">
        <v>1722</v>
      </c>
      <c r="E121" t="e">
        <f>VLOOKUP(D121,Sheet2!C:H,6,FALSE)</f>
        <v>#N/A</v>
      </c>
      <c r="F121" t="e">
        <f>VLOOKUP(D121,Sheet2!C:I,7,FALSE)</f>
        <v>#N/A</v>
      </c>
      <c r="G121" t="e">
        <f>VLOOKUP(D121,Sheet2!C:L,10,FALSE)</f>
        <v>#N/A</v>
      </c>
      <c r="H121" t="e">
        <f>VLOOKUP(D121,Sheet2!C:P,14,FALSE)</f>
        <v>#N/A</v>
      </c>
    </row>
    <row r="122" ht="36" spans="4:8">
      <c r="D122" s="28" t="s">
        <v>1723</v>
      </c>
      <c r="E122" t="e">
        <f>VLOOKUP(D122,Sheet2!C:H,6,FALSE)</f>
        <v>#N/A</v>
      </c>
      <c r="F122" t="e">
        <f>VLOOKUP(D122,Sheet2!C:I,7,FALSE)</f>
        <v>#N/A</v>
      </c>
      <c r="G122" t="e">
        <f>VLOOKUP(D122,Sheet2!C:L,10,FALSE)</f>
        <v>#N/A</v>
      </c>
      <c r="H122" t="e">
        <f>VLOOKUP(D122,Sheet2!C:P,14,FALSE)</f>
        <v>#N/A</v>
      </c>
    </row>
    <row r="123" ht="36" spans="4:8">
      <c r="D123" s="28" t="s">
        <v>1724</v>
      </c>
      <c r="E123" t="e">
        <f>VLOOKUP(D123,Sheet2!C:H,6,FALSE)</f>
        <v>#N/A</v>
      </c>
      <c r="F123" t="e">
        <f>VLOOKUP(D123,Sheet2!C:I,7,FALSE)</f>
        <v>#N/A</v>
      </c>
      <c r="G123" t="e">
        <f>VLOOKUP(D123,Sheet2!C:L,10,FALSE)</f>
        <v>#N/A</v>
      </c>
      <c r="H123" t="e">
        <f>VLOOKUP(D123,Sheet2!C:P,14,FALSE)</f>
        <v>#N/A</v>
      </c>
    </row>
    <row r="124" ht="36" spans="4:8">
      <c r="D124" s="28" t="s">
        <v>1725</v>
      </c>
      <c r="E124" t="e">
        <f>VLOOKUP(D124,Sheet2!C:H,6,FALSE)</f>
        <v>#N/A</v>
      </c>
      <c r="F124" t="e">
        <f>VLOOKUP(D124,Sheet2!C:I,7,FALSE)</f>
        <v>#N/A</v>
      </c>
      <c r="G124" t="e">
        <f>VLOOKUP(D124,Sheet2!C:L,10,FALSE)</f>
        <v>#N/A</v>
      </c>
      <c r="H124" t="e">
        <f>VLOOKUP(D124,Sheet2!C:P,14,FALSE)</f>
        <v>#N/A</v>
      </c>
    </row>
    <row r="125" ht="36" spans="4:8">
      <c r="D125" s="28" t="s">
        <v>1726</v>
      </c>
      <c r="E125" t="e">
        <f>VLOOKUP(D125,Sheet2!C:H,6,FALSE)</f>
        <v>#N/A</v>
      </c>
      <c r="F125" t="e">
        <f>VLOOKUP(D125,Sheet2!C:I,7,FALSE)</f>
        <v>#N/A</v>
      </c>
      <c r="G125" t="e">
        <f>VLOOKUP(D125,Sheet2!C:L,10,FALSE)</f>
        <v>#N/A</v>
      </c>
      <c r="H125" t="e">
        <f>VLOOKUP(D125,Sheet2!C:P,14,FALSE)</f>
        <v>#N/A</v>
      </c>
    </row>
    <row r="126" ht="36" spans="4:8">
      <c r="D126" s="28" t="s">
        <v>1727</v>
      </c>
      <c r="E126" t="e">
        <f>VLOOKUP(D126,Sheet2!C:H,6,FALSE)</f>
        <v>#N/A</v>
      </c>
      <c r="F126" t="e">
        <f>VLOOKUP(D126,Sheet2!C:I,7,FALSE)</f>
        <v>#N/A</v>
      </c>
      <c r="G126" t="e">
        <f>VLOOKUP(D126,Sheet2!C:L,10,FALSE)</f>
        <v>#N/A</v>
      </c>
      <c r="H126" t="e">
        <f>VLOOKUP(D126,Sheet2!C:P,14,FALSE)</f>
        <v>#N/A</v>
      </c>
    </row>
    <row r="127" ht="36" spans="4:8">
      <c r="D127" s="28" t="s">
        <v>1728</v>
      </c>
      <c r="E127" t="e">
        <f>VLOOKUP(D127,Sheet2!C:H,6,FALSE)</f>
        <v>#N/A</v>
      </c>
      <c r="F127" t="e">
        <f>VLOOKUP(D127,Sheet2!C:I,7,FALSE)</f>
        <v>#N/A</v>
      </c>
      <c r="G127" t="e">
        <f>VLOOKUP(D127,Sheet2!C:L,10,FALSE)</f>
        <v>#N/A</v>
      </c>
      <c r="H127" t="e">
        <f>VLOOKUP(D127,Sheet2!C:P,14,FALSE)</f>
        <v>#N/A</v>
      </c>
    </row>
    <row r="128" ht="48" spans="4:8">
      <c r="D128" s="28" t="s">
        <v>1729</v>
      </c>
      <c r="E128" t="e">
        <f>VLOOKUP(D128,Sheet2!C:H,6,FALSE)</f>
        <v>#N/A</v>
      </c>
      <c r="F128" t="e">
        <f>VLOOKUP(D128,Sheet2!C:I,7,FALSE)</f>
        <v>#N/A</v>
      </c>
      <c r="G128" t="e">
        <f>VLOOKUP(D128,Sheet2!C:L,10,FALSE)</f>
        <v>#N/A</v>
      </c>
      <c r="H128" t="e">
        <f>VLOOKUP(D128,Sheet2!C:P,14,FALSE)</f>
        <v>#N/A</v>
      </c>
    </row>
    <row r="129" ht="48" spans="4:8">
      <c r="D129" s="28" t="s">
        <v>1730</v>
      </c>
      <c r="E129" t="e">
        <f>VLOOKUP(D129,Sheet2!C:H,6,FALSE)</f>
        <v>#N/A</v>
      </c>
      <c r="F129" t="e">
        <f>VLOOKUP(D129,Sheet2!C:I,7,FALSE)</f>
        <v>#N/A</v>
      </c>
      <c r="G129" t="e">
        <f>VLOOKUP(D129,Sheet2!C:L,10,FALSE)</f>
        <v>#N/A</v>
      </c>
      <c r="H129" t="e">
        <f>VLOOKUP(D129,Sheet2!C:P,14,FALSE)</f>
        <v>#N/A</v>
      </c>
    </row>
    <row r="130" ht="48" spans="4:8">
      <c r="D130" s="28" t="s">
        <v>1731</v>
      </c>
      <c r="E130" t="e">
        <f>VLOOKUP(D130,Sheet2!C:H,6,FALSE)</f>
        <v>#N/A</v>
      </c>
      <c r="F130" t="e">
        <f>VLOOKUP(D130,Sheet2!C:I,7,FALSE)</f>
        <v>#N/A</v>
      </c>
      <c r="G130" t="e">
        <f>VLOOKUP(D130,Sheet2!C:L,10,FALSE)</f>
        <v>#N/A</v>
      </c>
      <c r="H130" t="e">
        <f>VLOOKUP(D130,Sheet2!C:P,14,FALSE)</f>
        <v>#N/A</v>
      </c>
    </row>
    <row r="131" ht="60" spans="4:8">
      <c r="D131" s="28" t="s">
        <v>1732</v>
      </c>
      <c r="E131" t="e">
        <f>VLOOKUP(D131,Sheet2!C:H,6,FALSE)</f>
        <v>#N/A</v>
      </c>
      <c r="F131" t="e">
        <f>VLOOKUP(D131,Sheet2!C:I,7,FALSE)</f>
        <v>#N/A</v>
      </c>
      <c r="G131" t="e">
        <f>VLOOKUP(D131,Sheet2!C:L,10,FALSE)</f>
        <v>#N/A</v>
      </c>
      <c r="H131" t="e">
        <f>VLOOKUP(D131,Sheet2!C:P,14,FALSE)</f>
        <v>#N/A</v>
      </c>
    </row>
    <row r="132" ht="48" spans="4:8">
      <c r="D132" s="28" t="s">
        <v>1733</v>
      </c>
      <c r="E132" t="e">
        <f>VLOOKUP(D132,Sheet2!C:H,6,FALSE)</f>
        <v>#N/A</v>
      </c>
      <c r="F132" t="e">
        <f>VLOOKUP(D132,Sheet2!C:I,7,FALSE)</f>
        <v>#N/A</v>
      </c>
      <c r="G132" t="e">
        <f>VLOOKUP(D132,Sheet2!C:L,10,FALSE)</f>
        <v>#N/A</v>
      </c>
      <c r="H132" t="e">
        <f>VLOOKUP(D132,Sheet2!C:P,14,FALSE)</f>
        <v>#N/A</v>
      </c>
    </row>
    <row r="133" ht="48" spans="4:8">
      <c r="D133" s="28" t="s">
        <v>1734</v>
      </c>
      <c r="E133" t="e">
        <f>VLOOKUP(D133,Sheet2!C:H,6,FALSE)</f>
        <v>#N/A</v>
      </c>
      <c r="F133" t="e">
        <f>VLOOKUP(D133,Sheet2!C:I,7,FALSE)</f>
        <v>#N/A</v>
      </c>
      <c r="G133" t="e">
        <f>VLOOKUP(D133,Sheet2!C:L,10,FALSE)</f>
        <v>#N/A</v>
      </c>
      <c r="H133" t="e">
        <f>VLOOKUP(D133,Sheet2!C:P,14,FALSE)</f>
        <v>#N/A</v>
      </c>
    </row>
    <row r="134" ht="48" spans="4:8">
      <c r="D134" s="28" t="s">
        <v>1735</v>
      </c>
      <c r="E134" t="e">
        <f>VLOOKUP(D134,Sheet2!C:H,6,FALSE)</f>
        <v>#N/A</v>
      </c>
      <c r="F134" t="e">
        <f>VLOOKUP(D134,Sheet2!C:I,7,FALSE)</f>
        <v>#N/A</v>
      </c>
      <c r="G134" t="e">
        <f>VLOOKUP(D134,Sheet2!C:L,10,FALSE)</f>
        <v>#N/A</v>
      </c>
      <c r="H134" t="e">
        <f>VLOOKUP(D134,Sheet2!C:P,14,FALSE)</f>
        <v>#N/A</v>
      </c>
    </row>
    <row r="135" ht="60" spans="4:8">
      <c r="D135" s="28" t="s">
        <v>1736</v>
      </c>
      <c r="E135" t="e">
        <f>VLOOKUP(D135,Sheet2!C:H,6,FALSE)</f>
        <v>#N/A</v>
      </c>
      <c r="F135" t="e">
        <f>VLOOKUP(D135,Sheet2!C:I,7,FALSE)</f>
        <v>#N/A</v>
      </c>
      <c r="G135" t="e">
        <f>VLOOKUP(D135,Sheet2!C:L,10,FALSE)</f>
        <v>#N/A</v>
      </c>
      <c r="H135" t="e">
        <f>VLOOKUP(D135,Sheet2!C:P,14,FALSE)</f>
        <v>#N/A</v>
      </c>
    </row>
    <row r="136" ht="48" spans="4:8">
      <c r="D136" s="28" t="s">
        <v>1737</v>
      </c>
      <c r="E136" t="e">
        <f>VLOOKUP(D136,Sheet2!C:H,6,FALSE)</f>
        <v>#N/A</v>
      </c>
      <c r="F136" t="e">
        <f>VLOOKUP(D136,Sheet2!C:I,7,FALSE)</f>
        <v>#N/A</v>
      </c>
      <c r="G136" t="e">
        <f>VLOOKUP(D136,Sheet2!C:L,10,FALSE)</f>
        <v>#N/A</v>
      </c>
      <c r="H136" t="e">
        <f>VLOOKUP(D136,Sheet2!C:P,14,FALSE)</f>
        <v>#N/A</v>
      </c>
    </row>
    <row r="137" ht="48" spans="4:8">
      <c r="D137" s="28" t="s">
        <v>1738</v>
      </c>
      <c r="E137" t="e">
        <f>VLOOKUP(D137,Sheet2!C:H,6,FALSE)</f>
        <v>#N/A</v>
      </c>
      <c r="F137" t="e">
        <f>VLOOKUP(D137,Sheet2!C:I,7,FALSE)</f>
        <v>#N/A</v>
      </c>
      <c r="G137" t="e">
        <f>VLOOKUP(D137,Sheet2!C:L,10,FALSE)</f>
        <v>#N/A</v>
      </c>
      <c r="H137" t="e">
        <f>VLOOKUP(D137,Sheet2!C:P,14,FALSE)</f>
        <v>#N/A</v>
      </c>
    </row>
    <row r="138" ht="48" spans="4:8">
      <c r="D138" s="28" t="s">
        <v>1739</v>
      </c>
      <c r="E138" t="e">
        <f>VLOOKUP(D138,Sheet2!C:H,6,FALSE)</f>
        <v>#N/A</v>
      </c>
      <c r="F138" t="e">
        <f>VLOOKUP(D138,Sheet2!C:I,7,FALSE)</f>
        <v>#N/A</v>
      </c>
      <c r="G138" t="e">
        <f>VLOOKUP(D138,Sheet2!C:L,10,FALSE)</f>
        <v>#N/A</v>
      </c>
      <c r="H138" t="e">
        <f>VLOOKUP(D138,Sheet2!C:P,14,FALSE)</f>
        <v>#N/A</v>
      </c>
    </row>
    <row r="139" ht="60" spans="4:8">
      <c r="D139" s="28" t="s">
        <v>1740</v>
      </c>
      <c r="E139" t="e">
        <f>VLOOKUP(D139,Sheet2!C:H,6,FALSE)</f>
        <v>#N/A</v>
      </c>
      <c r="F139" t="e">
        <f>VLOOKUP(D139,Sheet2!C:I,7,FALSE)</f>
        <v>#N/A</v>
      </c>
      <c r="G139" t="e">
        <f>VLOOKUP(D139,Sheet2!C:L,10,FALSE)</f>
        <v>#N/A</v>
      </c>
      <c r="H139" t="e">
        <f>VLOOKUP(D139,Sheet2!C:P,14,FALSE)</f>
        <v>#N/A</v>
      </c>
    </row>
    <row r="140" ht="48" spans="4:8">
      <c r="D140" s="28" t="s">
        <v>1741</v>
      </c>
      <c r="E140" t="e">
        <f>VLOOKUP(D140,Sheet2!C:H,6,FALSE)</f>
        <v>#N/A</v>
      </c>
      <c r="F140" t="e">
        <f>VLOOKUP(D140,Sheet2!C:I,7,FALSE)</f>
        <v>#N/A</v>
      </c>
      <c r="G140" t="e">
        <f>VLOOKUP(D140,Sheet2!C:L,10,FALSE)</f>
        <v>#N/A</v>
      </c>
      <c r="H140" t="e">
        <f>VLOOKUP(D140,Sheet2!C:P,14,FALSE)</f>
        <v>#N/A</v>
      </c>
    </row>
    <row r="141" ht="48" spans="4:8">
      <c r="D141" s="28" t="s">
        <v>1742</v>
      </c>
      <c r="E141" t="e">
        <f>VLOOKUP(D141,Sheet2!C:H,6,FALSE)</f>
        <v>#N/A</v>
      </c>
      <c r="F141" t="e">
        <f>VLOOKUP(D141,Sheet2!C:I,7,FALSE)</f>
        <v>#N/A</v>
      </c>
      <c r="G141" t="e">
        <f>VLOOKUP(D141,Sheet2!C:L,10,FALSE)</f>
        <v>#N/A</v>
      </c>
      <c r="H141" t="e">
        <f>VLOOKUP(D141,Sheet2!C:P,14,FALSE)</f>
        <v>#N/A</v>
      </c>
    </row>
    <row r="142" ht="48" spans="4:8">
      <c r="D142" s="28" t="s">
        <v>1743</v>
      </c>
      <c r="E142" t="e">
        <f>VLOOKUP(D142,Sheet2!C:H,6,FALSE)</f>
        <v>#N/A</v>
      </c>
      <c r="F142" t="e">
        <f>VLOOKUP(D142,Sheet2!C:I,7,FALSE)</f>
        <v>#N/A</v>
      </c>
      <c r="G142" t="e">
        <f>VLOOKUP(D142,Sheet2!C:L,10,FALSE)</f>
        <v>#N/A</v>
      </c>
      <c r="H142" t="e">
        <f>VLOOKUP(D142,Sheet2!C:P,14,FALSE)</f>
        <v>#N/A</v>
      </c>
    </row>
    <row r="143" ht="48" spans="4:8">
      <c r="D143" s="28" t="s">
        <v>1744</v>
      </c>
      <c r="E143" t="e">
        <f>VLOOKUP(D143,Sheet2!C:H,6,FALSE)</f>
        <v>#N/A</v>
      </c>
      <c r="F143" t="e">
        <f>VLOOKUP(D143,Sheet2!C:I,7,FALSE)</f>
        <v>#N/A</v>
      </c>
      <c r="G143" t="e">
        <f>VLOOKUP(D143,Sheet2!C:L,10,FALSE)</f>
        <v>#N/A</v>
      </c>
      <c r="H143" t="e">
        <f>VLOOKUP(D143,Sheet2!C:P,14,FALSE)</f>
        <v>#N/A</v>
      </c>
    </row>
    <row r="144" ht="48" spans="4:8">
      <c r="D144" s="28" t="s">
        <v>1745</v>
      </c>
      <c r="E144" t="e">
        <f>VLOOKUP(D144,Sheet2!C:H,6,FALSE)</f>
        <v>#N/A</v>
      </c>
      <c r="F144" t="e">
        <f>VLOOKUP(D144,Sheet2!C:I,7,FALSE)</f>
        <v>#N/A</v>
      </c>
      <c r="G144" t="e">
        <f>VLOOKUP(D144,Sheet2!C:L,10,FALSE)</f>
        <v>#N/A</v>
      </c>
      <c r="H144" t="e">
        <f>VLOOKUP(D144,Sheet2!C:P,14,FALSE)</f>
        <v>#N/A</v>
      </c>
    </row>
    <row r="145" ht="48" spans="4:8">
      <c r="D145" s="28" t="s">
        <v>1746</v>
      </c>
      <c r="E145" t="e">
        <f>VLOOKUP(D145,Sheet2!C:H,6,FALSE)</f>
        <v>#N/A</v>
      </c>
      <c r="F145" t="e">
        <f>VLOOKUP(D145,Sheet2!C:I,7,FALSE)</f>
        <v>#N/A</v>
      </c>
      <c r="G145" t="e">
        <f>VLOOKUP(D145,Sheet2!C:L,10,FALSE)</f>
        <v>#N/A</v>
      </c>
      <c r="H145" t="e">
        <f>VLOOKUP(D145,Sheet2!C:P,14,FALSE)</f>
        <v>#N/A</v>
      </c>
    </row>
    <row r="146" ht="60" spans="4:8">
      <c r="D146" s="28" t="s">
        <v>1747</v>
      </c>
      <c r="E146" t="e">
        <f>VLOOKUP(D146,Sheet2!C:H,6,FALSE)</f>
        <v>#N/A</v>
      </c>
      <c r="F146" t="e">
        <f>VLOOKUP(D146,Sheet2!C:I,7,FALSE)</f>
        <v>#N/A</v>
      </c>
      <c r="G146" t="e">
        <f>VLOOKUP(D146,Sheet2!C:L,10,FALSE)</f>
        <v>#N/A</v>
      </c>
      <c r="H146" t="e">
        <f>VLOOKUP(D146,Sheet2!C:P,14,FALSE)</f>
        <v>#N/A</v>
      </c>
    </row>
    <row r="147" ht="60" spans="4:8">
      <c r="D147" s="28" t="s">
        <v>1748</v>
      </c>
      <c r="E147" t="e">
        <f>VLOOKUP(D147,Sheet2!C:H,6,FALSE)</f>
        <v>#N/A</v>
      </c>
      <c r="F147" t="e">
        <f>VLOOKUP(D147,Sheet2!C:I,7,FALSE)</f>
        <v>#N/A</v>
      </c>
      <c r="G147" t="e">
        <f>VLOOKUP(D147,Sheet2!C:L,10,FALSE)</f>
        <v>#N/A</v>
      </c>
      <c r="H147" t="e">
        <f>VLOOKUP(D147,Sheet2!C:P,14,FALSE)</f>
        <v>#N/A</v>
      </c>
    </row>
    <row r="148" ht="48" spans="4:8">
      <c r="D148" s="28" t="s">
        <v>1749</v>
      </c>
      <c r="E148" t="e">
        <f>VLOOKUP(D148,Sheet2!C:H,6,FALSE)</f>
        <v>#N/A</v>
      </c>
      <c r="F148" t="e">
        <f>VLOOKUP(D148,Sheet2!C:I,7,FALSE)</f>
        <v>#N/A</v>
      </c>
      <c r="G148" t="e">
        <f>VLOOKUP(D148,Sheet2!C:L,10,FALSE)</f>
        <v>#N/A</v>
      </c>
      <c r="H148" t="e">
        <f>VLOOKUP(D148,Sheet2!C:P,14,FALSE)</f>
        <v>#N/A</v>
      </c>
    </row>
    <row r="149" ht="48" spans="4:8">
      <c r="D149" s="28" t="s">
        <v>1750</v>
      </c>
      <c r="E149" t="e">
        <f>VLOOKUP(D149,Sheet2!C:H,6,FALSE)</f>
        <v>#N/A</v>
      </c>
      <c r="F149" t="e">
        <f>VLOOKUP(D149,Sheet2!C:I,7,FALSE)</f>
        <v>#N/A</v>
      </c>
      <c r="G149" t="e">
        <f>VLOOKUP(D149,Sheet2!C:L,10,FALSE)</f>
        <v>#N/A</v>
      </c>
      <c r="H149" t="e">
        <f>VLOOKUP(D149,Sheet2!C:P,14,FALSE)</f>
        <v>#N/A</v>
      </c>
    </row>
    <row r="150" ht="48" spans="4:8">
      <c r="D150" s="28" t="s">
        <v>1751</v>
      </c>
      <c r="E150" t="e">
        <f>VLOOKUP(D150,Sheet2!C:H,6,FALSE)</f>
        <v>#N/A</v>
      </c>
      <c r="F150" t="e">
        <f>VLOOKUP(D150,Sheet2!C:I,7,FALSE)</f>
        <v>#N/A</v>
      </c>
      <c r="G150" t="e">
        <f>VLOOKUP(D150,Sheet2!C:L,10,FALSE)</f>
        <v>#N/A</v>
      </c>
      <c r="H150" t="e">
        <f>VLOOKUP(D150,Sheet2!C:P,14,FALSE)</f>
        <v>#N/A</v>
      </c>
    </row>
    <row r="151" ht="48" spans="4:8">
      <c r="D151" s="28" t="s">
        <v>1752</v>
      </c>
      <c r="E151" t="e">
        <f>VLOOKUP(D151,Sheet2!C:H,6,FALSE)</f>
        <v>#N/A</v>
      </c>
      <c r="F151" t="e">
        <f>VLOOKUP(D151,Sheet2!C:I,7,FALSE)</f>
        <v>#N/A</v>
      </c>
      <c r="G151" t="e">
        <f>VLOOKUP(D151,Sheet2!C:L,10,FALSE)</f>
        <v>#N/A</v>
      </c>
      <c r="H151" t="e">
        <f>VLOOKUP(D151,Sheet2!C:P,14,FALSE)</f>
        <v>#N/A</v>
      </c>
    </row>
    <row r="152" ht="60" spans="4:8">
      <c r="D152" s="28" t="s">
        <v>1753</v>
      </c>
      <c r="E152" t="e">
        <f>VLOOKUP(D152,Sheet2!C:H,6,FALSE)</f>
        <v>#N/A</v>
      </c>
      <c r="F152" t="e">
        <f>VLOOKUP(D152,Sheet2!C:I,7,FALSE)</f>
        <v>#N/A</v>
      </c>
      <c r="G152" t="e">
        <f>VLOOKUP(D152,Sheet2!C:L,10,FALSE)</f>
        <v>#N/A</v>
      </c>
      <c r="H152" t="e">
        <f>VLOOKUP(D152,Sheet2!C:P,14,FALSE)</f>
        <v>#N/A</v>
      </c>
    </row>
    <row r="153" ht="48" spans="4:8">
      <c r="D153" s="28" t="s">
        <v>1754</v>
      </c>
      <c r="E153" t="e">
        <f>VLOOKUP(D153,Sheet2!C:H,6,FALSE)</f>
        <v>#N/A</v>
      </c>
      <c r="F153" t="e">
        <f>VLOOKUP(D153,Sheet2!C:I,7,FALSE)</f>
        <v>#N/A</v>
      </c>
      <c r="G153" t="e">
        <f>VLOOKUP(D153,Sheet2!C:L,10,FALSE)</f>
        <v>#N/A</v>
      </c>
      <c r="H153" t="e">
        <f>VLOOKUP(D153,Sheet2!C:P,14,FALSE)</f>
        <v>#N/A</v>
      </c>
    </row>
    <row r="154" ht="48" spans="4:8">
      <c r="D154" s="28" t="s">
        <v>1755</v>
      </c>
      <c r="E154" t="e">
        <f>VLOOKUP(D154,Sheet2!C:H,6,FALSE)</f>
        <v>#N/A</v>
      </c>
      <c r="F154" t="e">
        <f>VLOOKUP(D154,Sheet2!C:I,7,FALSE)</f>
        <v>#N/A</v>
      </c>
      <c r="G154" t="e">
        <f>VLOOKUP(D154,Sheet2!C:L,10,FALSE)</f>
        <v>#N/A</v>
      </c>
      <c r="H154" t="e">
        <f>VLOOKUP(D154,Sheet2!C:P,14,FALSE)</f>
        <v>#N/A</v>
      </c>
    </row>
    <row r="155" ht="48" spans="4:8">
      <c r="D155" s="28" t="s">
        <v>1756</v>
      </c>
      <c r="E155" t="e">
        <f>VLOOKUP(D155,Sheet2!C:H,6,FALSE)</f>
        <v>#N/A</v>
      </c>
      <c r="F155" t="e">
        <f>VLOOKUP(D155,Sheet2!C:I,7,FALSE)</f>
        <v>#N/A</v>
      </c>
      <c r="G155" t="e">
        <f>VLOOKUP(D155,Sheet2!C:L,10,FALSE)</f>
        <v>#N/A</v>
      </c>
      <c r="H155" t="e">
        <f>VLOOKUP(D155,Sheet2!C:P,14,FALSE)</f>
        <v>#N/A</v>
      </c>
    </row>
    <row r="156" ht="48" spans="4:8">
      <c r="D156" s="28" t="s">
        <v>1757</v>
      </c>
      <c r="E156" t="e">
        <f>VLOOKUP(D156,Sheet2!C:H,6,FALSE)</f>
        <v>#N/A</v>
      </c>
      <c r="F156" t="e">
        <f>VLOOKUP(D156,Sheet2!C:I,7,FALSE)</f>
        <v>#N/A</v>
      </c>
      <c r="G156" t="e">
        <f>VLOOKUP(D156,Sheet2!C:L,10,FALSE)</f>
        <v>#N/A</v>
      </c>
      <c r="H156" t="e">
        <f>VLOOKUP(D156,Sheet2!C:P,14,FALSE)</f>
        <v>#N/A</v>
      </c>
    </row>
    <row r="157" ht="48" spans="4:8">
      <c r="D157" s="28" t="s">
        <v>1758</v>
      </c>
      <c r="E157" t="e">
        <f>VLOOKUP(D157,Sheet2!C:H,6,FALSE)</f>
        <v>#N/A</v>
      </c>
      <c r="F157" t="e">
        <f>VLOOKUP(D157,Sheet2!C:I,7,FALSE)</f>
        <v>#N/A</v>
      </c>
      <c r="G157" t="e">
        <f>VLOOKUP(D157,Sheet2!C:L,10,FALSE)</f>
        <v>#N/A</v>
      </c>
      <c r="H157" t="e">
        <f>VLOOKUP(D157,Sheet2!C:P,14,FALSE)</f>
        <v>#N/A</v>
      </c>
    </row>
    <row r="158" ht="36" spans="4:8">
      <c r="D158" s="24" t="s">
        <v>1759</v>
      </c>
      <c r="E158" t="e">
        <f>VLOOKUP(D158,Sheet2!C:H,6,FALSE)</f>
        <v>#N/A</v>
      </c>
      <c r="F158" t="e">
        <f>VLOOKUP(D158,Sheet2!C:I,7,FALSE)</f>
        <v>#N/A</v>
      </c>
      <c r="G158" t="e">
        <f>VLOOKUP(D158,Sheet2!C:L,10,FALSE)</f>
        <v>#N/A</v>
      </c>
      <c r="H158" t="e">
        <f>VLOOKUP(D158,Sheet2!C:P,14,FALSE)</f>
        <v>#N/A</v>
      </c>
    </row>
    <row r="159" ht="36" spans="4:8">
      <c r="D159" s="24" t="s">
        <v>1760</v>
      </c>
      <c r="E159" t="e">
        <f>VLOOKUP(D159,Sheet2!C:H,6,FALSE)</f>
        <v>#N/A</v>
      </c>
      <c r="F159" t="e">
        <f>VLOOKUP(D159,Sheet2!C:I,7,FALSE)</f>
        <v>#N/A</v>
      </c>
      <c r="G159" t="e">
        <f>VLOOKUP(D159,Sheet2!C:L,10,FALSE)</f>
        <v>#N/A</v>
      </c>
      <c r="H159" t="e">
        <f>VLOOKUP(D159,Sheet2!C:P,14,FALSE)</f>
        <v>#N/A</v>
      </c>
    </row>
    <row r="160" ht="36" spans="4:8">
      <c r="D160" s="29" t="s">
        <v>1761</v>
      </c>
      <c r="E160" t="e">
        <f>VLOOKUP(D160,Sheet2!C:H,6,FALSE)</f>
        <v>#N/A</v>
      </c>
      <c r="F160" t="e">
        <f>VLOOKUP(D160,Sheet2!C:I,7,FALSE)</f>
        <v>#N/A</v>
      </c>
      <c r="G160" t="e">
        <f>VLOOKUP(D160,Sheet2!C:L,10,FALSE)</f>
        <v>#N/A</v>
      </c>
      <c r="H160" t="e">
        <f>VLOOKUP(D160,Sheet2!C:P,14,FALSE)</f>
        <v>#N/A</v>
      </c>
    </row>
    <row r="161" ht="36" spans="4:8">
      <c r="D161" s="24" t="s">
        <v>1762</v>
      </c>
      <c r="E161" t="e">
        <f>VLOOKUP(D161,Sheet2!C:H,6,FALSE)</f>
        <v>#N/A</v>
      </c>
      <c r="F161" t="e">
        <f>VLOOKUP(D161,Sheet2!C:I,7,FALSE)</f>
        <v>#N/A</v>
      </c>
      <c r="G161" t="e">
        <f>VLOOKUP(D161,Sheet2!C:L,10,FALSE)</f>
        <v>#N/A</v>
      </c>
      <c r="H161" t="e">
        <f>VLOOKUP(D161,Sheet2!C:P,14,FALSE)</f>
        <v>#N/A</v>
      </c>
    </row>
    <row r="162" ht="48" spans="4:8">
      <c r="D162" s="24" t="s">
        <v>1763</v>
      </c>
      <c r="E162" t="e">
        <f>VLOOKUP(D162,Sheet2!C:H,6,FALSE)</f>
        <v>#N/A</v>
      </c>
      <c r="F162" t="e">
        <f>VLOOKUP(D162,Sheet2!C:I,7,FALSE)</f>
        <v>#N/A</v>
      </c>
      <c r="G162" t="e">
        <f>VLOOKUP(D162,Sheet2!C:L,10,FALSE)</f>
        <v>#N/A</v>
      </c>
      <c r="H162" t="e">
        <f>VLOOKUP(D162,Sheet2!C:P,14,FALSE)</f>
        <v>#N/A</v>
      </c>
    </row>
    <row r="163" ht="60" spans="4:8">
      <c r="D163" s="26" t="s">
        <v>1764</v>
      </c>
      <c r="E163" t="e">
        <f>VLOOKUP(D163,Sheet2!C:H,6,FALSE)</f>
        <v>#N/A</v>
      </c>
      <c r="F163" t="e">
        <f>VLOOKUP(D163,Sheet2!C:I,7,FALSE)</f>
        <v>#N/A</v>
      </c>
      <c r="G163" t="e">
        <f>VLOOKUP(D163,Sheet2!C:L,10,FALSE)</f>
        <v>#N/A</v>
      </c>
      <c r="H163" t="e">
        <f>VLOOKUP(D163,Sheet2!C:P,14,FALSE)</f>
        <v>#N/A</v>
      </c>
    </row>
    <row r="164" ht="60" spans="4:8">
      <c r="D164" s="26" t="s">
        <v>1765</v>
      </c>
      <c r="E164" t="e">
        <f>VLOOKUP(D164,Sheet2!C:H,6,FALSE)</f>
        <v>#N/A</v>
      </c>
      <c r="F164" t="e">
        <f>VLOOKUP(D164,Sheet2!C:I,7,FALSE)</f>
        <v>#N/A</v>
      </c>
      <c r="G164" t="e">
        <f>VLOOKUP(D164,Sheet2!C:L,10,FALSE)</f>
        <v>#N/A</v>
      </c>
      <c r="H164" t="e">
        <f>VLOOKUP(D164,Sheet2!C:P,14,FALSE)</f>
        <v>#N/A</v>
      </c>
    </row>
    <row r="165" ht="60" spans="4:8">
      <c r="D165" s="24" t="s">
        <v>1766</v>
      </c>
      <c r="E165" t="e">
        <f>VLOOKUP(D165,Sheet2!C:H,6,FALSE)</f>
        <v>#N/A</v>
      </c>
      <c r="F165" t="e">
        <f>VLOOKUP(D165,Sheet2!C:I,7,FALSE)</f>
        <v>#N/A</v>
      </c>
      <c r="G165" t="e">
        <f>VLOOKUP(D165,Sheet2!C:L,10,FALSE)</f>
        <v>#N/A</v>
      </c>
      <c r="H165" t="e">
        <f>VLOOKUP(D165,Sheet2!C:P,14,FALSE)</f>
        <v>#N/A</v>
      </c>
    </row>
    <row r="166" ht="48" spans="4:8">
      <c r="D166" s="24" t="s">
        <v>1767</v>
      </c>
      <c r="E166" t="e">
        <f>VLOOKUP(D166,Sheet2!C:H,6,FALSE)</f>
        <v>#N/A</v>
      </c>
      <c r="F166" t="e">
        <f>VLOOKUP(D166,Sheet2!C:I,7,FALSE)</f>
        <v>#N/A</v>
      </c>
      <c r="G166" t="e">
        <f>VLOOKUP(D166,Sheet2!C:L,10,FALSE)</f>
        <v>#N/A</v>
      </c>
      <c r="H166" t="e">
        <f>VLOOKUP(D166,Sheet2!C:P,14,FALSE)</f>
        <v>#N/A</v>
      </c>
    </row>
    <row r="167" ht="60" spans="4:8">
      <c r="D167" s="27" t="s">
        <v>1768</v>
      </c>
      <c r="E167" t="e">
        <f>VLOOKUP(D167,Sheet2!C:H,6,FALSE)</f>
        <v>#N/A</v>
      </c>
      <c r="F167" t="e">
        <f>VLOOKUP(D167,Sheet2!C:I,7,FALSE)</f>
        <v>#N/A</v>
      </c>
      <c r="G167" t="e">
        <f>VLOOKUP(D167,Sheet2!C:L,10,FALSE)</f>
        <v>#N/A</v>
      </c>
      <c r="H167" t="e">
        <f>VLOOKUP(D167,Sheet2!C:P,14,FALSE)</f>
        <v>#N/A</v>
      </c>
    </row>
    <row r="168" ht="36" spans="4:8">
      <c r="D168" s="24" t="s">
        <v>351</v>
      </c>
      <c r="E168" t="e">
        <f>VLOOKUP(D168,Sheet2!C:H,6,FALSE)</f>
        <v>#N/A</v>
      </c>
      <c r="F168" t="e">
        <f>VLOOKUP(D168,Sheet2!C:I,7,FALSE)</f>
        <v>#N/A</v>
      </c>
      <c r="G168" t="e">
        <f>VLOOKUP(D168,Sheet2!C:L,10,FALSE)</f>
        <v>#N/A</v>
      </c>
      <c r="H168" t="e">
        <f>VLOOKUP(D168,Sheet2!C:P,14,FALSE)</f>
        <v>#N/A</v>
      </c>
    </row>
    <row r="169" ht="48" spans="4:8">
      <c r="D169" s="27" t="s">
        <v>1769</v>
      </c>
      <c r="E169" t="e">
        <f>VLOOKUP(D169,Sheet2!C:H,6,FALSE)</f>
        <v>#N/A</v>
      </c>
      <c r="F169" t="e">
        <f>VLOOKUP(D169,Sheet2!C:I,7,FALSE)</f>
        <v>#N/A</v>
      </c>
      <c r="G169" t="e">
        <f>VLOOKUP(D169,Sheet2!C:L,10,FALSE)</f>
        <v>#N/A</v>
      </c>
      <c r="H169" t="e">
        <f>VLOOKUP(D169,Sheet2!C:P,14,FALSE)</f>
        <v>#N/A</v>
      </c>
    </row>
    <row r="170" ht="72" spans="4:8">
      <c r="D170" s="24" t="s">
        <v>1770</v>
      </c>
      <c r="E170" t="e">
        <f>VLOOKUP(D170,Sheet2!C:H,6,FALSE)</f>
        <v>#N/A</v>
      </c>
      <c r="F170" t="e">
        <f>VLOOKUP(D170,Sheet2!C:I,7,FALSE)</f>
        <v>#N/A</v>
      </c>
      <c r="G170" t="e">
        <f>VLOOKUP(D170,Sheet2!C:L,10,FALSE)</f>
        <v>#N/A</v>
      </c>
      <c r="H170" t="e">
        <f>VLOOKUP(D170,Sheet2!C:P,14,FALSE)</f>
        <v>#N/A</v>
      </c>
    </row>
    <row r="171" ht="60" spans="4:8">
      <c r="D171" s="24" t="s">
        <v>412</v>
      </c>
      <c r="E171" t="e">
        <f>VLOOKUP(D171,Sheet2!C:H,6,FALSE)</f>
        <v>#N/A</v>
      </c>
      <c r="F171" t="e">
        <f>VLOOKUP(D171,Sheet2!C:I,7,FALSE)</f>
        <v>#N/A</v>
      </c>
      <c r="G171" t="e">
        <f>VLOOKUP(D171,Sheet2!C:L,10,FALSE)</f>
        <v>#N/A</v>
      </c>
      <c r="H171" t="e">
        <f>VLOOKUP(D171,Sheet2!C:P,14,FALSE)</f>
        <v>#N/A</v>
      </c>
    </row>
    <row r="172" ht="72" spans="4:8">
      <c r="D172" s="24" t="s">
        <v>1771</v>
      </c>
      <c r="E172" t="e">
        <f>VLOOKUP(D172,Sheet2!C:H,6,FALSE)</f>
        <v>#N/A</v>
      </c>
      <c r="F172" t="e">
        <f>VLOOKUP(D172,Sheet2!C:I,7,FALSE)</f>
        <v>#N/A</v>
      </c>
      <c r="G172" t="e">
        <f>VLOOKUP(D172,Sheet2!C:L,10,FALSE)</f>
        <v>#N/A</v>
      </c>
      <c r="H172" t="e">
        <f>VLOOKUP(D172,Sheet2!C:P,14,FALSE)</f>
        <v>#N/A</v>
      </c>
    </row>
    <row r="173" ht="60" spans="4:8">
      <c r="D173" s="27" t="s">
        <v>1772</v>
      </c>
      <c r="E173" t="e">
        <f>VLOOKUP(D173,Sheet2!C:H,6,FALSE)</f>
        <v>#N/A</v>
      </c>
      <c r="F173" t="e">
        <f>VLOOKUP(D173,Sheet2!C:I,7,FALSE)</f>
        <v>#N/A</v>
      </c>
      <c r="G173" t="e">
        <f>VLOOKUP(D173,Sheet2!C:L,10,FALSE)</f>
        <v>#N/A</v>
      </c>
      <c r="H173" t="e">
        <f>VLOOKUP(D173,Sheet2!C:P,14,FALSE)</f>
        <v>#N/A</v>
      </c>
    </row>
    <row r="174" ht="36" spans="4:8">
      <c r="D174" s="24" t="s">
        <v>420</v>
      </c>
      <c r="E174" t="e">
        <f>VLOOKUP(D174,Sheet2!C:H,6,FALSE)</f>
        <v>#N/A</v>
      </c>
      <c r="F174" t="e">
        <f>VLOOKUP(D174,Sheet2!C:I,7,FALSE)</f>
        <v>#N/A</v>
      </c>
      <c r="G174" t="e">
        <f>VLOOKUP(D174,Sheet2!C:L,10,FALSE)</f>
        <v>#N/A</v>
      </c>
      <c r="H174" t="e">
        <f>VLOOKUP(D174,Sheet2!C:P,14,FALSE)</f>
        <v>#N/A</v>
      </c>
    </row>
    <row r="175" ht="48" spans="4:8">
      <c r="D175" s="24" t="s">
        <v>422</v>
      </c>
      <c r="E175" t="e">
        <f>VLOOKUP(D175,Sheet2!C:H,6,FALSE)</f>
        <v>#N/A</v>
      </c>
      <c r="F175" t="e">
        <f>VLOOKUP(D175,Sheet2!C:I,7,FALSE)</f>
        <v>#N/A</v>
      </c>
      <c r="G175" t="e">
        <f>VLOOKUP(D175,Sheet2!C:L,10,FALSE)</f>
        <v>#N/A</v>
      </c>
      <c r="H175" t="e">
        <f>VLOOKUP(D175,Sheet2!C:P,14,FALSE)</f>
        <v>#N/A</v>
      </c>
    </row>
    <row r="176" ht="36" spans="4:8">
      <c r="D176" s="26" t="s">
        <v>424</v>
      </c>
      <c r="E176" t="e">
        <f>VLOOKUP(D176,Sheet2!C:H,6,FALSE)</f>
        <v>#N/A</v>
      </c>
      <c r="F176" t="e">
        <f>VLOOKUP(D176,Sheet2!C:I,7,FALSE)</f>
        <v>#N/A</v>
      </c>
      <c r="G176" t="e">
        <f>VLOOKUP(D176,Sheet2!C:L,10,FALSE)</f>
        <v>#N/A</v>
      </c>
      <c r="H176" t="e">
        <f>VLOOKUP(D176,Sheet2!C:P,14,FALSE)</f>
        <v>#N/A</v>
      </c>
    </row>
    <row r="177" ht="60" spans="4:8">
      <c r="D177" s="27" t="s">
        <v>1773</v>
      </c>
      <c r="E177" t="e">
        <f>VLOOKUP(D177,Sheet2!C:H,6,FALSE)</f>
        <v>#N/A</v>
      </c>
      <c r="F177" t="e">
        <f>VLOOKUP(D177,Sheet2!C:I,7,FALSE)</f>
        <v>#N/A</v>
      </c>
      <c r="G177" t="e">
        <f>VLOOKUP(D177,Sheet2!C:L,10,FALSE)</f>
        <v>#N/A</v>
      </c>
      <c r="H177" t="e">
        <f>VLOOKUP(D177,Sheet2!C:P,14,FALSE)</f>
        <v>#N/A</v>
      </c>
    </row>
    <row r="178" ht="36" spans="4:8">
      <c r="D178" s="27" t="s">
        <v>1774</v>
      </c>
      <c r="E178" t="e">
        <f>VLOOKUP(D178,Sheet2!C:H,6,FALSE)</f>
        <v>#N/A</v>
      </c>
      <c r="F178" t="e">
        <f>VLOOKUP(D178,Sheet2!C:I,7,FALSE)</f>
        <v>#N/A</v>
      </c>
      <c r="G178" t="e">
        <f>VLOOKUP(D178,Sheet2!C:L,10,FALSE)</f>
        <v>#N/A</v>
      </c>
      <c r="H178" t="e">
        <f>VLOOKUP(D178,Sheet2!C:P,14,FALSE)</f>
        <v>#N/A</v>
      </c>
    </row>
    <row r="179" ht="60" spans="4:8">
      <c r="D179" s="27" t="s">
        <v>1775</v>
      </c>
      <c r="E179" t="e">
        <f>VLOOKUP(D179,Sheet2!C:H,6,FALSE)</f>
        <v>#N/A</v>
      </c>
      <c r="F179" t="e">
        <f>VLOOKUP(D179,Sheet2!C:I,7,FALSE)</f>
        <v>#N/A</v>
      </c>
      <c r="G179" t="e">
        <f>VLOOKUP(D179,Sheet2!C:L,10,FALSE)</f>
        <v>#N/A</v>
      </c>
      <c r="H179" t="e">
        <f>VLOOKUP(D179,Sheet2!C:P,14,FALSE)</f>
        <v>#N/A</v>
      </c>
    </row>
    <row r="180" ht="36" spans="4:8">
      <c r="D180" s="24" t="s">
        <v>882</v>
      </c>
      <c r="E180" t="e">
        <f>VLOOKUP(D180,Sheet2!C:H,6,FALSE)</f>
        <v>#N/A</v>
      </c>
      <c r="F180" t="e">
        <f>VLOOKUP(D180,Sheet2!C:I,7,FALSE)</f>
        <v>#N/A</v>
      </c>
      <c r="G180" t="e">
        <f>VLOOKUP(D180,Sheet2!C:L,10,FALSE)</f>
        <v>#N/A</v>
      </c>
      <c r="H180" t="e">
        <f>VLOOKUP(D180,Sheet2!C:P,14,FALSE)</f>
        <v>#N/A</v>
      </c>
    </row>
    <row r="181" ht="48" spans="4:8">
      <c r="D181" s="27" t="s">
        <v>885</v>
      </c>
      <c r="E181" t="e">
        <f>VLOOKUP(D181,Sheet2!C:H,6,FALSE)</f>
        <v>#N/A</v>
      </c>
      <c r="F181" t="e">
        <f>VLOOKUP(D181,Sheet2!C:I,7,FALSE)</f>
        <v>#N/A</v>
      </c>
      <c r="G181" t="e">
        <f>VLOOKUP(D181,Sheet2!C:L,10,FALSE)</f>
        <v>#N/A</v>
      </c>
      <c r="H181" t="e">
        <f>VLOOKUP(D181,Sheet2!C:P,14,FALSE)</f>
        <v>#N/A</v>
      </c>
    </row>
    <row r="182" ht="48" spans="4:8">
      <c r="D182" s="30" t="s">
        <v>1776</v>
      </c>
      <c r="E182" t="e">
        <f>VLOOKUP(D182,Sheet2!C:H,6,FALSE)</f>
        <v>#N/A</v>
      </c>
      <c r="F182" t="e">
        <f>VLOOKUP(D182,Sheet2!C:I,7,FALSE)</f>
        <v>#N/A</v>
      </c>
      <c r="G182" t="e">
        <f>VLOOKUP(D182,Sheet2!C:L,10,FALSE)</f>
        <v>#N/A</v>
      </c>
      <c r="H182" t="e">
        <f>VLOOKUP(D182,Sheet2!C:P,14,FALSE)</f>
        <v>#N/A</v>
      </c>
    </row>
    <row r="183" ht="48" spans="4:8">
      <c r="D183" s="27" t="s">
        <v>1777</v>
      </c>
      <c r="E183" t="e">
        <f>VLOOKUP(D183,Sheet2!C:H,6,FALSE)</f>
        <v>#N/A</v>
      </c>
      <c r="F183" t="e">
        <f>VLOOKUP(D183,Sheet2!C:I,7,FALSE)</f>
        <v>#N/A</v>
      </c>
      <c r="G183" t="e">
        <f>VLOOKUP(D183,Sheet2!C:L,10,FALSE)</f>
        <v>#N/A</v>
      </c>
      <c r="H183" t="e">
        <f>VLOOKUP(D183,Sheet2!C:P,14,FALSE)</f>
        <v>#N/A</v>
      </c>
    </row>
    <row r="184" ht="36" spans="4:8">
      <c r="D184" s="24" t="s">
        <v>1778</v>
      </c>
      <c r="E184" t="e">
        <f>VLOOKUP(D184,Sheet2!C:H,6,FALSE)</f>
        <v>#N/A</v>
      </c>
      <c r="F184" t="e">
        <f>VLOOKUP(D184,Sheet2!C:I,7,FALSE)</f>
        <v>#N/A</v>
      </c>
      <c r="G184" t="e">
        <f>VLOOKUP(D184,Sheet2!C:L,10,FALSE)</f>
        <v>#N/A</v>
      </c>
      <c r="H184" t="e">
        <f>VLOOKUP(D184,Sheet2!C:P,14,FALSE)</f>
        <v>#N/A</v>
      </c>
    </row>
    <row r="185" ht="36" spans="4:8">
      <c r="D185" s="27" t="s">
        <v>1779</v>
      </c>
      <c r="E185" t="e">
        <f>VLOOKUP(D185,Sheet2!C:H,6,FALSE)</f>
        <v>#N/A</v>
      </c>
      <c r="F185" t="e">
        <f>VLOOKUP(D185,Sheet2!C:I,7,FALSE)</f>
        <v>#N/A</v>
      </c>
      <c r="G185" t="e">
        <f>VLOOKUP(D185,Sheet2!C:L,10,FALSE)</f>
        <v>#N/A</v>
      </c>
      <c r="H185" t="e">
        <f>VLOOKUP(D185,Sheet2!C:P,14,FALSE)</f>
        <v>#N/A</v>
      </c>
    </row>
    <row r="186" ht="24" spans="4:8">
      <c r="D186" s="27" t="s">
        <v>1780</v>
      </c>
      <c r="E186" t="e">
        <f>VLOOKUP(D186,Sheet2!C:H,6,FALSE)</f>
        <v>#N/A</v>
      </c>
      <c r="F186" t="e">
        <f>VLOOKUP(D186,Sheet2!C:I,7,FALSE)</f>
        <v>#N/A</v>
      </c>
      <c r="G186" t="e">
        <f>VLOOKUP(D186,Sheet2!C:L,10,FALSE)</f>
        <v>#N/A</v>
      </c>
      <c r="H186" t="e">
        <f>VLOOKUP(D186,Sheet2!C:P,14,FALSE)</f>
        <v>#N/A</v>
      </c>
    </row>
    <row r="187" ht="24" spans="4:8">
      <c r="D187" s="27" t="s">
        <v>1781</v>
      </c>
      <c r="E187" t="e">
        <f>VLOOKUP(D187,Sheet2!C:H,6,FALSE)</f>
        <v>#N/A</v>
      </c>
      <c r="F187" t="e">
        <f>VLOOKUP(D187,Sheet2!C:I,7,FALSE)</f>
        <v>#N/A</v>
      </c>
      <c r="G187" t="e">
        <f>VLOOKUP(D187,Sheet2!C:L,10,FALSE)</f>
        <v>#N/A</v>
      </c>
      <c r="H187" t="e">
        <f>VLOOKUP(D187,Sheet2!C:P,14,FALSE)</f>
        <v>#N/A</v>
      </c>
    </row>
    <row r="188" ht="36" spans="4:8">
      <c r="D188" s="28" t="s">
        <v>887</v>
      </c>
      <c r="E188" t="str">
        <f>VLOOKUP(D188,Sheet2!C:H,6,FALSE)</f>
        <v>2023.5.25</v>
      </c>
      <c r="F188" t="str">
        <f>VLOOKUP(D188,Sheet2!C:I,7,FALSE)</f>
        <v>重庆市希冀建设工程有限公司</v>
      </c>
      <c r="G188" t="str">
        <f>VLOOKUP(D188,Sheet2!C:L,10,FALSE)</f>
        <v>六个月</v>
      </c>
      <c r="H188">
        <f>VLOOKUP(D188,Sheet2!C:P,14,FALSE)</f>
        <v>0</v>
      </c>
    </row>
    <row r="189" ht="36" spans="4:8">
      <c r="D189" s="28" t="s">
        <v>889</v>
      </c>
      <c r="E189" t="str">
        <f>VLOOKUP(D189,Sheet2!C:H,6,FALSE)</f>
        <v>2023.7.3</v>
      </c>
      <c r="F189" t="str">
        <f>VLOOKUP(D189,Sheet2!C:I,7,FALSE)</f>
        <v>重庆展至建筑工程有限公司</v>
      </c>
      <c r="G189" t="str">
        <f>VLOOKUP(D189,Sheet2!C:L,10,FALSE)</f>
        <v>7个月</v>
      </c>
      <c r="H189">
        <f>VLOOKUP(D189,Sheet2!C:P,14,FALSE)</f>
        <v>0</v>
      </c>
    </row>
    <row r="190" ht="36" spans="4:8">
      <c r="D190" s="28" t="s">
        <v>705</v>
      </c>
      <c r="E190" t="str">
        <f>VLOOKUP(D190,Sheet2!C:H,6,FALSE)</f>
        <v>2023.2.6</v>
      </c>
      <c r="F190" t="str">
        <f>VLOOKUP(D190,Sheet2!C:I,7,FALSE)</f>
        <v>重庆市水利港航建设集团有限公司</v>
      </c>
      <c r="G190" t="str">
        <f>VLOOKUP(D190,Sheet2!C:L,10,FALSE)</f>
        <v>34个月</v>
      </c>
      <c r="H190">
        <f>VLOOKUP(D190,Sheet2!C:P,14,FALSE)</f>
        <v>0</v>
      </c>
    </row>
    <row r="191" ht="60" spans="4:8">
      <c r="D191" s="31" t="s">
        <v>707</v>
      </c>
      <c r="E191" t="str">
        <f>VLOOKUP(D191,Sheet2!C:H,6,FALSE)</f>
        <v>2023.4.6</v>
      </c>
      <c r="F191" t="str">
        <f>VLOOKUP(D191,Sheet2!C:I,7,FALSE)</f>
        <v>重庆翰然建筑工程有限公司</v>
      </c>
      <c r="G191" t="str">
        <f>VLOOKUP(D191,Sheet2!C:L,10,FALSE)</f>
        <v>8个月</v>
      </c>
      <c r="H191">
        <f>VLOOKUP(D191,Sheet2!C:P,14,FALSE)</f>
        <v>0</v>
      </c>
    </row>
    <row r="192" ht="48" spans="4:8">
      <c r="D192" s="31" t="s">
        <v>709</v>
      </c>
      <c r="E192" t="str">
        <f>VLOOKUP(D192,Sheet2!C:H,6,FALSE)</f>
        <v>2023.3.24</v>
      </c>
      <c r="F192" t="str">
        <f>VLOOKUP(D192,Sheet2!C:I,7,FALSE)</f>
        <v>重庆翰然建筑工程有限公司</v>
      </c>
      <c r="G192" t="str">
        <f>VLOOKUP(D192,Sheet2!C:L,10,FALSE)</f>
        <v>7个月</v>
      </c>
      <c r="H192">
        <f>VLOOKUP(D192,Sheet2!C:P,14,FALSE)</f>
        <v>0</v>
      </c>
    </row>
    <row r="193" ht="60" spans="4:8">
      <c r="D193" s="28" t="s">
        <v>711</v>
      </c>
      <c r="E193" t="str">
        <f>VLOOKUP(D193,Sheet2!C:H,6,FALSE)</f>
        <v>2023.3.27</v>
      </c>
      <c r="F193" t="str">
        <f>VLOOKUP(D193,Sheet2!C:I,7,FALSE)</f>
        <v>重庆市北恒建筑工程有限公司</v>
      </c>
      <c r="G193" t="str">
        <f>VLOOKUP(D193,Sheet2!C:L,10,FALSE)</f>
        <v>12个月</v>
      </c>
      <c r="H193">
        <f>VLOOKUP(D193,Sheet2!C:P,14,FALSE)</f>
        <v>0</v>
      </c>
    </row>
    <row r="194" ht="36" spans="4:8">
      <c r="D194" s="31" t="s">
        <v>713</v>
      </c>
      <c r="E194">
        <f>VLOOKUP(D194,Sheet2!C:H,6,FALSE)</f>
        <v>44866</v>
      </c>
      <c r="F194" t="str">
        <f>VLOOKUP(D194,Sheet2!C:I,7,FALSE)</f>
        <v>重庆市北恒工程建设有限公司</v>
      </c>
      <c r="G194" t="str">
        <f>VLOOKUP(D194,Sheet2!C:L,10,FALSE)</f>
        <v>二个月</v>
      </c>
      <c r="H194" t="str">
        <f>VLOOKUP(D194,Sheet2!C:P,14,FALSE)</f>
        <v>已完工验收</v>
      </c>
    </row>
    <row r="195" ht="36" spans="4:8">
      <c r="D195" s="28" t="s">
        <v>715</v>
      </c>
      <c r="E195">
        <f>VLOOKUP(D195,Sheet2!C:H,6,FALSE)</f>
        <v>44866</v>
      </c>
      <c r="F195" t="str">
        <f>VLOOKUP(D195,Sheet2!C:I,7,FALSE)</f>
        <v>重庆市北恒工程建设有限公司</v>
      </c>
      <c r="G195" t="str">
        <f>VLOOKUP(D195,Sheet2!C:L,10,FALSE)</f>
        <v>二个月</v>
      </c>
      <c r="H195" t="str">
        <f>VLOOKUP(D195,Sheet2!C:P,14,FALSE)</f>
        <v>已完工验收</v>
      </c>
    </row>
    <row r="196" ht="36" spans="4:8">
      <c r="D196" s="28" t="s">
        <v>717</v>
      </c>
      <c r="E196" t="str">
        <f>VLOOKUP(D196,Sheet2!C:H,6,FALSE)</f>
        <v>2022.12.16</v>
      </c>
      <c r="F196" t="str">
        <f>VLOOKUP(D196,Sheet2!C:I,7,FALSE)</f>
        <v>重庆千正建设有限公司</v>
      </c>
      <c r="G196" t="str">
        <f>VLOOKUP(D196,Sheet2!C:L,10,FALSE)</f>
        <v>2个月</v>
      </c>
      <c r="H196">
        <f>VLOOKUP(D196,Sheet2!C:P,14,FALSE)</f>
        <v>2022.12</v>
      </c>
    </row>
    <row r="197" ht="48" spans="4:8">
      <c r="D197" s="28" t="s">
        <v>719</v>
      </c>
      <c r="E197" t="str">
        <f>VLOOKUP(D197,Sheet2!C:H,6,FALSE)</f>
        <v>2022.12.22</v>
      </c>
      <c r="F197" t="str">
        <f>VLOOKUP(D197,Sheet2!C:I,7,FALSE)</f>
        <v>重庆翰然建筑工程有限公司</v>
      </c>
      <c r="G197" t="str">
        <f>VLOOKUP(D197,Sheet2!C:L,10,FALSE)</f>
        <v>30天</v>
      </c>
      <c r="H197" t="str">
        <f>VLOOKUP(D197,Sheet2!C:P,14,FALSE)</f>
        <v>2022.12.26</v>
      </c>
    </row>
    <row r="198" ht="36" spans="4:8">
      <c r="D198" s="28" t="s">
        <v>721</v>
      </c>
      <c r="E198" t="str">
        <f>VLOOKUP(D198,Sheet2!C:H,6,FALSE)</f>
        <v>2022.12.9</v>
      </c>
      <c r="F198" t="str">
        <f>VLOOKUP(D198,Sheet2!C:I,7,FALSE)</f>
        <v>重庆士派实业有限公司</v>
      </c>
      <c r="G198" t="str">
        <f>VLOOKUP(D198,Sheet2!C:L,10,FALSE)</f>
        <v>24天</v>
      </c>
      <c r="H198" t="str">
        <f>VLOOKUP(D198,Sheet2!C:P,14,FALSE)</f>
        <v>已完工</v>
      </c>
    </row>
    <row r="199" ht="48" spans="4:8">
      <c r="D199" s="28" t="s">
        <v>723</v>
      </c>
      <c r="E199">
        <f>VLOOKUP(D199,Sheet2!C:H,6,FALSE)</f>
        <v>44929</v>
      </c>
      <c r="F199" t="str">
        <f>VLOOKUP(D199,Sheet2!C:I,7,FALSE)</f>
        <v>重庆市北恒工程建设有限公司</v>
      </c>
      <c r="G199" t="str">
        <f>VLOOKUP(D199,Sheet2!C:L,10,FALSE)</f>
        <v>二个月</v>
      </c>
      <c r="H199" t="str">
        <f>VLOOKUP(D199,Sheet2!C:P,14,FALSE)</f>
        <v>已完工验收</v>
      </c>
    </row>
    <row r="200" ht="36" spans="4:8">
      <c r="D200" s="28" t="s">
        <v>725</v>
      </c>
      <c r="E200">
        <f>VLOOKUP(D200,Sheet2!C:H,6,FALSE)</f>
        <v>44929</v>
      </c>
      <c r="F200" t="str">
        <f>VLOOKUP(D200,Sheet2!C:I,7,FALSE)</f>
        <v>重庆市北恒工程建设有限公司</v>
      </c>
      <c r="G200" t="str">
        <f>VLOOKUP(D200,Sheet2!C:L,10,FALSE)</f>
        <v>二个月</v>
      </c>
      <c r="H200" t="str">
        <f>VLOOKUP(D200,Sheet2!C:P,14,FALSE)</f>
        <v>已完工验收</v>
      </c>
    </row>
    <row r="201" ht="48" spans="4:8">
      <c r="D201" s="31" t="s">
        <v>727</v>
      </c>
      <c r="E201" t="str">
        <f>VLOOKUP(D201,Sheet2!C:H,6,FALSE)</f>
        <v>2023.4.25</v>
      </c>
      <c r="F201" t="str">
        <f>VLOOKUP(D201,Sheet2!C:I,7,FALSE)</f>
        <v>重庆喆吉建设集团有限公司.</v>
      </c>
      <c r="G201" t="str">
        <f>VLOOKUP(D201,Sheet2!C:L,10,FALSE)</f>
        <v>4个月</v>
      </c>
      <c r="H201">
        <f>VLOOKUP(D201,Sheet2!C:P,14,FALSE)</f>
        <v>0</v>
      </c>
    </row>
    <row r="202" ht="36" spans="4:8">
      <c r="D202" s="28" t="s">
        <v>729</v>
      </c>
      <c r="E202">
        <f>VLOOKUP(D202,Sheet2!C:H,6,FALSE)</f>
        <v>2023.01</v>
      </c>
      <c r="F202" t="str">
        <f>VLOOKUP(D202,Sheet2!C:I,7,FALSE)</f>
        <v>水务集团</v>
      </c>
      <c r="G202" t="str">
        <f>VLOOKUP(D202,Sheet2!C:L,10,FALSE)</f>
        <v>1个月</v>
      </c>
      <c r="H202">
        <f>VLOOKUP(D202,Sheet2!C:P,14,FALSE)</f>
        <v>2023.01</v>
      </c>
    </row>
    <row r="203" ht="48" spans="4:8">
      <c r="D203" s="28" t="s">
        <v>731</v>
      </c>
      <c r="E203" t="str">
        <f>VLOOKUP(D203,Sheet2!C:H,6,FALSE)</f>
        <v>2023.6.6</v>
      </c>
      <c r="F203" t="str">
        <f>VLOOKUP(D203,Sheet2!C:I,7,FALSE)</f>
        <v>重庆市北恒建筑工程有限公司</v>
      </c>
      <c r="G203" t="str">
        <f>VLOOKUP(D203,Sheet2!C:L,10,FALSE)</f>
        <v>60天</v>
      </c>
      <c r="H203">
        <f>VLOOKUP(D203,Sheet2!C:P,14,FALSE)</f>
        <v>2023.7</v>
      </c>
    </row>
    <row r="204" ht="48" spans="4:8">
      <c r="D204" s="28" t="s">
        <v>733</v>
      </c>
      <c r="E204" t="str">
        <f>VLOOKUP(D204,Sheet2!C:H,6,FALSE)</f>
        <v>2023.6.9</v>
      </c>
      <c r="F204" t="str">
        <f>VLOOKUP(D204,Sheet2!C:I,7,FALSE)</f>
        <v>重庆希冀建设工程有限公司</v>
      </c>
      <c r="G204" t="str">
        <f>VLOOKUP(D204,Sheet2!C:L,10,FALSE)</f>
        <v>60天</v>
      </c>
      <c r="H204">
        <f>VLOOKUP(D204,Sheet2!C:P,14,FALSE)</f>
        <v>0</v>
      </c>
    </row>
    <row r="205" ht="60" spans="4:8">
      <c r="D205" s="28" t="s">
        <v>735</v>
      </c>
      <c r="E205" t="str">
        <f>VLOOKUP(D205,Sheet2!C:H,6,FALSE)</f>
        <v>2022.8.8</v>
      </c>
      <c r="F205" t="str">
        <f>VLOOKUP(D205,Sheet2!C:I,7,FALSE)</f>
        <v>四川谦源建筑工程有限公司</v>
      </c>
      <c r="G205" t="str">
        <f>VLOOKUP(D205,Sheet2!C:L,10,FALSE)</f>
        <v>8个月</v>
      </c>
      <c r="H205" t="str">
        <f>VLOOKUP(D205,Sheet2!C:P,14,FALSE)</f>
        <v>2023.3.15</v>
      </c>
    </row>
    <row r="206" ht="60" spans="4:8">
      <c r="D206" s="28" t="s">
        <v>737</v>
      </c>
      <c r="E206">
        <f>VLOOKUP(D206,Sheet2!C:H,6,FALSE)</f>
        <v>2019.3</v>
      </c>
      <c r="F206" t="str">
        <f>VLOOKUP(D206,Sheet2!C:I,7,FALSE)</f>
        <v>中林国际建设有限公司</v>
      </c>
      <c r="G206">
        <f>VLOOKUP(D206,Sheet2!C:L,10,FALSE)</f>
        <v>0</v>
      </c>
      <c r="H206">
        <f>VLOOKUP(D206,Sheet2!C:P,14,FALSE)</f>
        <v>2021.1</v>
      </c>
    </row>
    <row r="207" ht="60" spans="4:8">
      <c r="D207" s="28" t="s">
        <v>739</v>
      </c>
      <c r="E207">
        <f>VLOOKUP(D207,Sheet2!C:H,6,FALSE)</f>
        <v>2020.7</v>
      </c>
      <c r="F207" t="str">
        <f>VLOOKUP(D207,Sheet2!C:I,7,FALSE)</f>
        <v>四川欣平建筑工程有限公司</v>
      </c>
      <c r="G207" t="str">
        <f>VLOOKUP(D207,Sheet2!C:L,10,FALSE)</f>
        <v>1年</v>
      </c>
      <c r="H207" t="str">
        <f>VLOOKUP(D207,Sheet2!C:P,14,FALSE)</f>
        <v>已完工</v>
      </c>
    </row>
    <row r="208" ht="48" spans="4:8">
      <c r="D208" s="28" t="s">
        <v>742</v>
      </c>
      <c r="E208" t="str">
        <f>VLOOKUP(D208,Sheet2!C:H,6,FALSE)</f>
        <v>2022.10.17</v>
      </c>
      <c r="F208" t="str">
        <f>VLOOKUP(D208,Sheet2!C:I,7,FALSE)</f>
        <v>重庆士派实业有限公司</v>
      </c>
      <c r="G208" t="str">
        <f>VLOOKUP(D208,Sheet2!C:L,10,FALSE)</f>
        <v>150日历天</v>
      </c>
      <c r="H208" t="str">
        <f>VLOOKUP(D208,Sheet2!C:P,14,FALSE)</f>
        <v>已完工</v>
      </c>
    </row>
    <row r="209" ht="48" spans="4:8">
      <c r="D209" s="28" t="s">
        <v>744</v>
      </c>
      <c r="E209" t="str">
        <f>VLOOKUP(D209,Sheet2!C:H,6,FALSE)</f>
        <v>2022.9.1</v>
      </c>
      <c r="F209" t="str">
        <f>VLOOKUP(D209,Sheet2!C:I,7,FALSE)</f>
        <v>重庆市北恒工程建设有限公司</v>
      </c>
      <c r="G209" t="str">
        <f>VLOOKUP(D209,Sheet2!C:L,10,FALSE)</f>
        <v>2022.9.1-10.20</v>
      </c>
      <c r="H209" t="str">
        <f>VLOOKUP(D209,Sheet2!C:P,14,FALSE)</f>
        <v>2022.10.18</v>
      </c>
    </row>
    <row r="210" ht="60.75" spans="4:8">
      <c r="D210" s="28" t="s">
        <v>1782</v>
      </c>
      <c r="E210" t="str">
        <f>VLOOKUP(D210,Sheet2!C:H,6,FALSE)</f>
        <v>2022.8.12</v>
      </c>
      <c r="F210" t="str">
        <f>VLOOKUP(D210,Sheet2!C:I,7,FALSE)</f>
        <v>重庆市千正建设有限公司</v>
      </c>
      <c r="G210" t="str">
        <f>VLOOKUP(D210,Sheet2!C:L,10,FALSE)</f>
        <v>2022.8.12-10.12</v>
      </c>
      <c r="H210" t="str">
        <f>VLOOKUP(D210,Sheet2!C:P,14,FALSE)</f>
        <v>2022.10.8</v>
      </c>
    </row>
    <row r="211" ht="60.75" spans="4:8">
      <c r="D211" s="28" t="s">
        <v>1783</v>
      </c>
      <c r="E211">
        <f>VLOOKUP(D211,Sheet2!C:H,6,FALSE)</f>
        <v>2022.12</v>
      </c>
      <c r="F211" t="str">
        <f>VLOOKUP(D211,Sheet2!C:I,7,FALSE)</f>
        <v>重庆千领建设有限公司</v>
      </c>
      <c r="G211" t="str">
        <f>VLOOKUP(D211,Sheet2!C:L,10,FALSE)</f>
        <v>4个月</v>
      </c>
      <c r="H211">
        <f>VLOOKUP(D211,Sheet2!C:P,14,FALSE)</f>
        <v>2023.3</v>
      </c>
    </row>
    <row r="212" ht="48.75" spans="4:8">
      <c r="D212" s="28" t="s">
        <v>1784</v>
      </c>
      <c r="E212">
        <f>VLOOKUP(D212,Sheet2!C:H,6,FALSE)</f>
        <v>2023.6</v>
      </c>
      <c r="F212" t="str">
        <f>VLOOKUP(D212,Sheet2!C:I,7,FALSE)</f>
        <v>重庆林陆建设工程有限公司</v>
      </c>
      <c r="G212" t="str">
        <f>VLOOKUP(D212,Sheet2!C:L,10,FALSE)</f>
        <v>5个月</v>
      </c>
      <c r="H212">
        <f>VLOOKUP(D212,Sheet2!C:P,14,FALSE)</f>
        <v>0</v>
      </c>
    </row>
    <row r="213" ht="36" spans="4:8">
      <c r="D213" s="28" t="s">
        <v>754</v>
      </c>
      <c r="E213">
        <f>VLOOKUP(D213,Sheet2!C:H,6,FALSE)</f>
        <v>45016</v>
      </c>
      <c r="F213" t="str">
        <f>VLOOKUP(D213,Sheet2!C:I,7,FALSE)</f>
        <v>重庆翰然建筑工程有限公司</v>
      </c>
      <c r="G213" t="str">
        <f>VLOOKUP(D213,Sheet2!C:L,10,FALSE)</f>
        <v>6个月</v>
      </c>
      <c r="H213">
        <f>VLOOKUP(D213,Sheet2!C:P,14,FALSE)</f>
        <v>0</v>
      </c>
    </row>
    <row r="214" ht="48.75" spans="4:8">
      <c r="D214" s="28" t="s">
        <v>1785</v>
      </c>
      <c r="E214" t="str">
        <f>VLOOKUP(D214,Sheet2!C:H,6,FALSE)</f>
        <v>2023.3.1</v>
      </c>
      <c r="F214" t="str">
        <f>VLOOKUP(D214,Sheet2!C:I,7,FALSE)</f>
        <v>重庆帆鹏建筑工程有限公司</v>
      </c>
      <c r="G214" t="str">
        <f>VLOOKUP(D214,Sheet2!C:L,10,FALSE)</f>
        <v>3个月</v>
      </c>
      <c r="H214">
        <f>VLOOKUP(D214,Sheet2!C:P,14,FALSE)</f>
        <v>2023.6</v>
      </c>
    </row>
    <row r="215" ht="48.75" spans="4:8">
      <c r="D215" s="28" t="s">
        <v>1786</v>
      </c>
      <c r="E215">
        <f>VLOOKUP(D215,Sheet2!C:H,6,FALSE)</f>
        <v>0</v>
      </c>
      <c r="F215" t="str">
        <f>VLOOKUP(D215,Sheet2!C:I,7,FALSE)</f>
        <v>重庆林陆建设工程有限公司</v>
      </c>
      <c r="G215">
        <f>VLOOKUP(D215,Sheet2!C:L,10,FALSE)</f>
        <v>0</v>
      </c>
      <c r="H215">
        <f>VLOOKUP(D215,Sheet2!C:P,14,FALSE)</f>
        <v>0</v>
      </c>
    </row>
    <row r="216" ht="48.75" spans="4:8">
      <c r="D216" s="28" t="s">
        <v>1787</v>
      </c>
      <c r="E216" t="str">
        <f>VLOOKUP(D216,Sheet2!C:H,6,FALSE)</f>
        <v>2022.8.25</v>
      </c>
      <c r="F216" t="str">
        <f>VLOOKUP(D216,Sheet2!C:I,7,FALSE)</f>
        <v>重庆千正建设有限公司</v>
      </c>
      <c r="G216" t="str">
        <f>VLOOKUP(D216,Sheet2!C:L,10,FALSE)</f>
        <v>1个月</v>
      </c>
      <c r="H216" t="str">
        <f>VLOOKUP(D216,Sheet2!C:P,14,FALSE)</f>
        <v>30天</v>
      </c>
    </row>
    <row r="217" ht="48.75" spans="4:8">
      <c r="D217" s="28" t="s">
        <v>1788</v>
      </c>
      <c r="E217" t="str">
        <f>VLOOKUP(D217,Sheet2!C:H,6,FALSE)</f>
        <v>2023.5.24</v>
      </c>
      <c r="F217" t="str">
        <f>VLOOKUP(D217,Sheet2!C:I,7,FALSE)</f>
        <v>重庆林陆建设工程有限公司</v>
      </c>
      <c r="G217">
        <f>VLOOKUP(D217,Sheet2!C:L,10,FALSE)</f>
        <v>5</v>
      </c>
      <c r="H217">
        <f>VLOOKUP(D217,Sheet2!C:P,14,FALSE)</f>
        <v>0</v>
      </c>
    </row>
    <row r="218" ht="48.75" spans="4:8">
      <c r="D218" s="28" t="s">
        <v>1789</v>
      </c>
      <c r="E218" t="str">
        <f>VLOOKUP(D218,Sheet2!C:H,6,FALSE)</f>
        <v>2023.4.26</v>
      </c>
      <c r="F218" t="str">
        <f>VLOOKUP(D218,Sheet2!C:I,7,FALSE)</f>
        <v>重庆歌德建设工程有限公司</v>
      </c>
      <c r="G218">
        <f>VLOOKUP(D218,Sheet2!C:L,10,FALSE)</f>
        <v>0</v>
      </c>
      <c r="H218">
        <f>VLOOKUP(D218,Sheet2!C:P,14,FALSE)</f>
        <v>0</v>
      </c>
    </row>
    <row r="219" ht="48" spans="4:8">
      <c r="D219" s="31" t="s">
        <v>1790</v>
      </c>
      <c r="E219">
        <f>VLOOKUP(D219,Sheet2!C:H,6,FALSE)</f>
        <v>2023.7</v>
      </c>
      <c r="F219" t="str">
        <f>VLOOKUP(D219,Sheet2!C:I,7,FALSE)</f>
        <v>重庆市北恒建筑工程有限公司</v>
      </c>
      <c r="G219" t="str">
        <f>VLOOKUP(D219,Sheet2!C:L,10,FALSE)</f>
        <v>2个月</v>
      </c>
      <c r="H219">
        <f>VLOOKUP(D219,Sheet2!C:P,14,FALSE)</f>
        <v>0</v>
      </c>
    </row>
    <row r="220" ht="48.75" spans="4:8">
      <c r="D220" s="28" t="s">
        <v>1791</v>
      </c>
      <c r="E220">
        <f>VLOOKUP(D220,Sheet2!C:H,6,FALSE)</f>
        <v>2023.07</v>
      </c>
      <c r="F220" t="str">
        <f>VLOOKUP(D220,Sheet2!C:I,7,FALSE)</f>
        <v>重庆典驰建筑工程有限公司</v>
      </c>
      <c r="G220">
        <f>VLOOKUP(D220,Sheet2!C:L,10,FALSE)</f>
        <v>0</v>
      </c>
      <c r="H220">
        <f>VLOOKUP(D220,Sheet2!C:P,14,FALSE)</f>
        <v>0</v>
      </c>
    </row>
    <row r="221" ht="48.75" spans="4:8">
      <c r="D221" s="28" t="s">
        <v>1792</v>
      </c>
      <c r="E221" t="str">
        <f>VLOOKUP(D221,Sheet2!C:H,6,FALSE)</f>
        <v>2023.6.7</v>
      </c>
      <c r="F221" t="str">
        <f>VLOOKUP(D221,Sheet2!C:I,7,FALSE)</f>
        <v>重庆北恒建筑工程有限公司</v>
      </c>
      <c r="G221" t="str">
        <f>VLOOKUP(D221,Sheet2!C:L,10,FALSE)</f>
        <v>2个月</v>
      </c>
      <c r="H221">
        <f>VLOOKUP(D221,Sheet2!C:P,14,FALSE)</f>
        <v>0</v>
      </c>
    </row>
    <row r="222" ht="48.75" spans="4:8">
      <c r="D222" s="28" t="s">
        <v>1793</v>
      </c>
      <c r="E222">
        <f>VLOOKUP(D222,Sheet2!C:H,6,FALSE)</f>
        <v>0</v>
      </c>
      <c r="F222" t="str">
        <f>VLOOKUP(D222,Sheet2!C:I,7,FALSE)</f>
        <v>重庆林陆建设工程有限公司</v>
      </c>
      <c r="G222">
        <f>VLOOKUP(D222,Sheet2!C:L,10,FALSE)</f>
        <v>0</v>
      </c>
      <c r="H222">
        <f>VLOOKUP(D222,Sheet2!C:P,14,FALSE)</f>
        <v>0</v>
      </c>
    </row>
    <row r="223" ht="48.75" spans="4:8">
      <c r="D223" s="28" t="s">
        <v>1794</v>
      </c>
      <c r="E223" t="str">
        <f>VLOOKUP(D223,Sheet2!C:H,6,FALSE)</f>
        <v>2023/530</v>
      </c>
      <c r="F223" t="str">
        <f>VLOOKUP(D223,Sheet2!C:I,7,FALSE)</f>
        <v>重庆双建咨询有限公司</v>
      </c>
      <c r="G223">
        <f>VLOOKUP(D223,Sheet2!C:L,10,FALSE)</f>
        <v>90</v>
      </c>
      <c r="H223">
        <f>VLOOKUP(D223,Sheet2!C:P,14,FALSE)</f>
        <v>0</v>
      </c>
    </row>
    <row r="224" ht="60.75" spans="4:8">
      <c r="D224" s="28" t="s">
        <v>1795</v>
      </c>
      <c r="E224" t="str">
        <f>VLOOKUP(D224,Sheet2!C:H,6,FALSE)</f>
        <v>2023.4.20</v>
      </c>
      <c r="F224" t="str">
        <f>VLOOKUP(D224,Sheet2!C:I,7,FALSE)</f>
        <v>重庆士派实业有限公司</v>
      </c>
      <c r="G224" t="str">
        <f>VLOOKUP(D224,Sheet2!C:L,10,FALSE)</f>
        <v>60天</v>
      </c>
      <c r="H224" t="str">
        <f>VLOOKUP(D224,Sheet2!C:P,14,FALSE)</f>
        <v>2023.6.18</v>
      </c>
    </row>
    <row r="225" ht="60.75" spans="4:8">
      <c r="D225" s="28" t="s">
        <v>1796</v>
      </c>
      <c r="E225" t="str">
        <f>VLOOKUP(D225,Sheet2!C:H,6,FALSE)</f>
        <v>2023.05.19</v>
      </c>
      <c r="F225" t="str">
        <f>VLOOKUP(D225,Sheet2!C:I,7,FALSE)</f>
        <v>重庆市北恒建筑工程有限公司</v>
      </c>
      <c r="G225" t="str">
        <f>VLOOKUP(D225,Sheet2!C:L,10,FALSE)</f>
        <v>3个月</v>
      </c>
      <c r="H225" t="str">
        <f>VLOOKUP(D225,Sheet2!C:P,14,FALSE)</f>
        <v>2023.07.18</v>
      </c>
    </row>
    <row r="226" ht="48" spans="4:8">
      <c r="D226" s="28" t="s">
        <v>781</v>
      </c>
      <c r="E226" t="str">
        <f>VLOOKUP(D226,Sheet2!C:H,6,FALSE)</f>
        <v>2023.02.17</v>
      </c>
      <c r="F226" t="str">
        <f>VLOOKUP(D226,Sheet2!C:I,7,FALSE)</f>
        <v>重庆千正建设有限公司</v>
      </c>
      <c r="G226" t="str">
        <f>VLOOKUP(D226,Sheet2!C:L,10,FALSE)</f>
        <v>120天</v>
      </c>
      <c r="H226">
        <f>VLOOKUP(D226,Sheet2!C:P,14,FALSE)</f>
        <v>0</v>
      </c>
    </row>
    <row r="227" ht="36" spans="4:8">
      <c r="D227" s="28" t="s">
        <v>783</v>
      </c>
      <c r="E227" t="str">
        <f>VLOOKUP(D227,Sheet2!C:H,6,FALSE)</f>
        <v>2023.3.24</v>
      </c>
      <c r="F227" t="str">
        <f>VLOOKUP(D227,Sheet2!C:I,7,FALSE)</f>
        <v>重庆翰然建筑工程有限公司</v>
      </c>
      <c r="G227" t="str">
        <f>VLOOKUP(D227,Sheet2!C:L,10,FALSE)</f>
        <v>120天</v>
      </c>
      <c r="H227">
        <f>VLOOKUP(D227,Sheet2!C:P,14,FALSE)</f>
        <v>0</v>
      </c>
    </row>
    <row r="228" ht="48.75" spans="4:8">
      <c r="D228" s="28" t="s">
        <v>1797</v>
      </c>
      <c r="E228" t="str">
        <f>VLOOKUP(D228,Sheet2!C:H,6,FALSE)</f>
        <v>2023.4.20</v>
      </c>
      <c r="F228" t="str">
        <f>VLOOKUP(D228,Sheet2!C:I,7,FALSE)</f>
        <v>重庆千正建设有限公司</v>
      </c>
      <c r="G228" t="str">
        <f>VLOOKUP(D228,Sheet2!C:L,10,FALSE)</f>
        <v>60天</v>
      </c>
      <c r="H228">
        <f>VLOOKUP(D228,Sheet2!C:P,14,FALSE)</f>
        <v>0</v>
      </c>
    </row>
    <row r="229" ht="48.75" spans="4:8">
      <c r="D229" s="28" t="s">
        <v>1798</v>
      </c>
      <c r="E229" t="str">
        <f>VLOOKUP(D229,Sheet2!C:H,6,FALSE)</f>
        <v>2023.3.24</v>
      </c>
      <c r="F229" t="str">
        <f>VLOOKUP(D229,Sheet2!C:I,7,FALSE)</f>
        <v>重庆翰然建筑工程有限公司</v>
      </c>
      <c r="G229" t="str">
        <f>VLOOKUP(D229,Sheet2!C:L,10,FALSE)</f>
        <v>120天</v>
      </c>
      <c r="H229">
        <f>VLOOKUP(D229,Sheet2!C:P,14,FALSE)</f>
        <v>0</v>
      </c>
    </row>
    <row r="230" ht="48.75" spans="4:8">
      <c r="D230" s="28" t="s">
        <v>1799</v>
      </c>
      <c r="E230" t="str">
        <f>VLOOKUP(D230,Sheet2!C:H,6,FALSE)</f>
        <v>2023.6.9</v>
      </c>
      <c r="F230" t="str">
        <f>VLOOKUP(D230,Sheet2!C:I,7,FALSE)</f>
        <v>重庆希冀建设工程有限公司</v>
      </c>
      <c r="G230" t="str">
        <f>VLOOKUP(D230,Sheet2!C:L,10,FALSE)</f>
        <v>60天</v>
      </c>
      <c r="H230">
        <f>VLOOKUP(D230,Sheet2!C:P,14,FALSE)</f>
        <v>0</v>
      </c>
    </row>
    <row r="231" ht="48.75" spans="4:8">
      <c r="D231" s="28" t="s">
        <v>1800</v>
      </c>
      <c r="E231">
        <f>VLOOKUP(D231,Sheet2!C:H,6,FALSE)</f>
        <v>2023.6</v>
      </c>
      <c r="F231" t="str">
        <f>VLOOKUP(D231,Sheet2!C:I,7,FALSE)</f>
        <v>重庆翰然建筑工程有限公司</v>
      </c>
      <c r="G231" t="str">
        <f>VLOOKUP(D231,Sheet2!C:L,10,FALSE)</f>
        <v>2个月</v>
      </c>
      <c r="H231">
        <f>VLOOKUP(D231,Sheet2!C:P,14,FALSE)</f>
        <v>0</v>
      </c>
    </row>
    <row r="232" ht="48.75" spans="4:8">
      <c r="D232" s="28" t="s">
        <v>1801</v>
      </c>
      <c r="E232" t="str">
        <f>VLOOKUP(D232,Sheet2!C:H,6,FALSE)</f>
        <v>2023.4.18</v>
      </c>
      <c r="F232" t="str">
        <f>VLOOKUP(D232,Sheet2!C:I,7,FALSE)</f>
        <v>重庆瀚然建筑工程有限公司</v>
      </c>
      <c r="G232" t="str">
        <f>VLOOKUP(D232,Sheet2!C:L,10,FALSE)</f>
        <v>90天</v>
      </c>
      <c r="H232">
        <f>VLOOKUP(D232,Sheet2!C:P,14,FALSE)</f>
        <v>0</v>
      </c>
    </row>
    <row r="233" ht="48.75" spans="4:8">
      <c r="D233" s="28" t="s">
        <v>1802</v>
      </c>
      <c r="E233" t="str">
        <f>VLOOKUP(D233,Sheet2!C:H,6,FALSE)</f>
        <v>2023.04.04</v>
      </c>
      <c r="F233" t="str">
        <f>VLOOKUP(D233,Sheet2!C:I,7,FALSE)</f>
        <v>重庆市北恒建筑工程有限公司</v>
      </c>
      <c r="G233" t="str">
        <f>VLOOKUP(D233,Sheet2!C:L,10,FALSE)</f>
        <v>60天</v>
      </c>
      <c r="H233" t="str">
        <f>VLOOKUP(D233,Sheet2!C:P,14,FALSE)</f>
        <v>2023.05.29</v>
      </c>
    </row>
    <row r="234" ht="48.75" spans="4:8">
      <c r="D234" s="28" t="s">
        <v>1803</v>
      </c>
      <c r="E234">
        <f>VLOOKUP(D234,Sheet2!C:H,6,FALSE)</f>
        <v>2023.6</v>
      </c>
      <c r="F234" t="str">
        <f>VLOOKUP(D234,Sheet2!C:I,7,FALSE)</f>
        <v>重庆千正建设有限公司</v>
      </c>
      <c r="G234" t="str">
        <f>VLOOKUP(D234,Sheet2!C:L,10,FALSE)</f>
        <v>2个月</v>
      </c>
      <c r="H234">
        <f>VLOOKUP(D234,Sheet2!C:P,14,FALSE)</f>
        <v>0</v>
      </c>
    </row>
    <row r="235" ht="48" spans="4:8">
      <c r="D235" s="28" t="s">
        <v>800</v>
      </c>
      <c r="E235" t="str">
        <f>VLOOKUP(D235,Sheet2!C:H,6,FALSE)</f>
        <v>2023.4.3</v>
      </c>
      <c r="F235" t="str">
        <f>VLOOKUP(D235,Sheet2!C:I,7,FALSE)</f>
        <v>重庆千正建设有限公司</v>
      </c>
      <c r="G235" t="str">
        <f>VLOOKUP(D235,Sheet2!C:L,10,FALSE)</f>
        <v>3个月</v>
      </c>
      <c r="H235">
        <f>VLOOKUP(D235,Sheet2!C:P,14,FALSE)</f>
        <v>0</v>
      </c>
    </row>
    <row r="236" ht="24" spans="4:8">
      <c r="D236" s="28" t="s">
        <v>802</v>
      </c>
      <c r="E236" t="str">
        <f>VLOOKUP(D236,Sheet2!C:H,6,FALSE)</f>
        <v>2022.12.10</v>
      </c>
      <c r="F236" t="str">
        <f>VLOOKUP(D236,Sheet2!C:I,7,FALSE)</f>
        <v>重庆翰然建筑有限公司</v>
      </c>
      <c r="G236" t="str">
        <f>VLOOKUP(D236,Sheet2!C:L,10,FALSE)</f>
        <v>12个月</v>
      </c>
      <c r="H236">
        <f>VLOOKUP(D236,Sheet2!C:P,14,FALSE)</f>
        <v>0</v>
      </c>
    </row>
    <row r="237" ht="48" spans="4:8">
      <c r="D237" s="28" t="s">
        <v>804</v>
      </c>
      <c r="E237" t="str">
        <f>VLOOKUP(D237,Sheet2!C:H,6,FALSE)</f>
        <v>2023.5.10</v>
      </c>
      <c r="F237" t="str">
        <f>VLOOKUP(D237,Sheet2!C:I,7,FALSE)</f>
        <v> 重庆市闳阳建筑工程有限公司</v>
      </c>
      <c r="G237" t="str">
        <f>VLOOKUP(D237,Sheet2!C:L,10,FALSE)</f>
        <v>3个月</v>
      </c>
      <c r="H237" t="str">
        <f>VLOOKUP(D237,Sheet2!C:P,14,FALSE)</f>
        <v>2023.6.20</v>
      </c>
    </row>
    <row r="238" ht="36" spans="4:8">
      <c r="D238" s="28" t="s">
        <v>806</v>
      </c>
      <c r="E238">
        <f>VLOOKUP(D238,Sheet2!C:H,6,FALSE)</f>
        <v>2023</v>
      </c>
      <c r="F238" t="str">
        <f>VLOOKUP(D238,Sheet2!C:I,7,FALSE)</f>
        <v>重庆翰然建筑工程有限公司</v>
      </c>
      <c r="G238" t="str">
        <f>VLOOKUP(D238,Sheet2!C:L,10,FALSE)</f>
        <v>90天</v>
      </c>
      <c r="H238">
        <f>VLOOKUP(D238,Sheet2!C:P,14,FALSE)</f>
        <v>0</v>
      </c>
    </row>
    <row r="239" ht="36" spans="4:8">
      <c r="D239" s="28" t="s">
        <v>808</v>
      </c>
      <c r="E239" t="str">
        <f>VLOOKUP(D239,Sheet2!C:H,6,FALSE)</f>
        <v>2022.6.15</v>
      </c>
      <c r="F239" t="str">
        <f>VLOOKUP(D239,Sheet2!C:I,7,FALSE)</f>
        <v>重庆市北恒建筑工程有限公司</v>
      </c>
      <c r="G239" t="str">
        <f>VLOOKUP(D239,Sheet2!C:L,10,FALSE)</f>
        <v>3个月</v>
      </c>
      <c r="H239" t="str">
        <f>VLOOKUP(D239,Sheet2!C:P,14,FALSE)</f>
        <v>已完工</v>
      </c>
    </row>
    <row r="240" ht="48" spans="4:8">
      <c r="D240" s="28" t="s">
        <v>810</v>
      </c>
      <c r="E240">
        <f>VLOOKUP(D240,Sheet2!C:H,6,FALSE)</f>
        <v>0</v>
      </c>
      <c r="F240">
        <f>VLOOKUP(D240,Sheet2!C:I,7,FALSE)</f>
        <v>0</v>
      </c>
      <c r="G240">
        <f>VLOOKUP(D240,Sheet2!C:L,10,FALSE)</f>
        <v>0</v>
      </c>
      <c r="H240">
        <f>VLOOKUP(D240,Sheet2!C:P,14,FALSE)</f>
        <v>0</v>
      </c>
    </row>
    <row r="241" ht="24" spans="4:8">
      <c r="D241" s="28" t="s">
        <v>812</v>
      </c>
      <c r="E241">
        <f>VLOOKUP(D241,Sheet2!C:H,6,FALSE)</f>
        <v>0</v>
      </c>
      <c r="F241">
        <f>VLOOKUP(D241,Sheet2!C:I,7,FALSE)</f>
        <v>0</v>
      </c>
      <c r="G241">
        <f>VLOOKUP(D241,Sheet2!C:L,10,FALSE)</f>
        <v>0</v>
      </c>
      <c r="H241">
        <f>VLOOKUP(D241,Sheet2!C:P,14,FALSE)</f>
        <v>0</v>
      </c>
    </row>
    <row r="242" ht="36" spans="4:8">
      <c r="D242" s="27" t="s">
        <v>278</v>
      </c>
      <c r="E242" t="e">
        <f>VLOOKUP(D242,Sheet2!C:H,6,FALSE)</f>
        <v>#N/A</v>
      </c>
      <c r="F242" t="e">
        <f>VLOOKUP(D242,Sheet2!C:I,7,FALSE)</f>
        <v>#N/A</v>
      </c>
      <c r="G242" t="e">
        <f>VLOOKUP(D242,Sheet2!C:L,10,FALSE)</f>
        <v>#N/A</v>
      </c>
      <c r="H242" t="e">
        <f>VLOOKUP(D242,Sheet2!C:P,14,FALSE)</f>
        <v>#N/A</v>
      </c>
    </row>
    <row r="243" ht="48.75" spans="4:8">
      <c r="D243" s="32" t="s">
        <v>1804</v>
      </c>
      <c r="E243" t="str">
        <f>VLOOKUP(D243,Sheet2!C:H,6,FALSE)</f>
        <v>业主为企业，政府不需要签订合同</v>
      </c>
      <c r="F243">
        <f>VLOOKUP(D243,Sheet2!C:I,7,FALSE)</f>
        <v>0</v>
      </c>
      <c r="G243">
        <f>VLOOKUP(D243,Sheet2!C:L,10,FALSE)</f>
        <v>0</v>
      </c>
      <c r="H243" t="str">
        <f>VLOOKUP(D243,Sheet2!C:P,14,FALSE)</f>
        <v>2023.6.3</v>
      </c>
    </row>
    <row r="244" ht="36" spans="4:8">
      <c r="D244" s="28" t="s">
        <v>582</v>
      </c>
      <c r="E244" t="str">
        <f>VLOOKUP(D244,Sheet2!C:H,6,FALSE)</f>
        <v>2022.8.23</v>
      </c>
      <c r="F244" t="str">
        <f>VLOOKUP(D244,Sheet2!C:I,7,FALSE)</f>
        <v>长廷建设（重庆）有限责任公司</v>
      </c>
      <c r="G244" t="str">
        <f>VLOOKUP(D244,Sheet2!C:L,10,FALSE)</f>
        <v>200天</v>
      </c>
      <c r="H244" t="str">
        <f>VLOOKUP(D244,Sheet2!C:P,14,FALSE)</f>
        <v>2023.9.19</v>
      </c>
    </row>
    <row r="245" ht="36.75" spans="4:8">
      <c r="D245" s="28" t="s">
        <v>1805</v>
      </c>
      <c r="E245" t="str">
        <f>VLOOKUP(D245,Sheet2!C:H,6,FALSE)</f>
        <v>2021.10.16</v>
      </c>
      <c r="F245" t="str">
        <f>VLOOKUP(D245,Sheet2!C:I,7,FALSE)</f>
        <v>重庆千正建设有限公司</v>
      </c>
      <c r="G245" t="str">
        <f>VLOOKUP(D245,Sheet2!C:L,10,FALSE)</f>
        <v>6个月</v>
      </c>
      <c r="H245" t="str">
        <f>VLOOKUP(D245,Sheet2!C:P,14,FALSE)</f>
        <v>2022.3.1</v>
      </c>
    </row>
    <row r="246" ht="24" spans="4:8">
      <c r="D246" s="28" t="s">
        <v>438</v>
      </c>
      <c r="E246" t="str">
        <f>VLOOKUP(D246,Sheet2!C:H,6,FALSE)</f>
        <v>2022.7.14</v>
      </c>
      <c r="F246" t="str">
        <f>VLOOKUP(D246,Sheet2!C:I,7,FALSE)</f>
        <v>重庆士派实业有限公司</v>
      </c>
      <c r="G246" t="str">
        <f>VLOOKUP(D246,Sheet2!C:L,10,FALSE)</f>
        <v>120天</v>
      </c>
      <c r="H246" t="str">
        <f>VLOOKUP(D246,Sheet2!C:P,14,FALSE)</f>
        <v>2022.11.14</v>
      </c>
    </row>
    <row r="247" ht="48" spans="4:8">
      <c r="D247" s="28" t="s">
        <v>440</v>
      </c>
      <c r="E247">
        <f>VLOOKUP(D247,Sheet2!C:H,6,FALSE)</f>
        <v>44843</v>
      </c>
      <c r="F247" t="str">
        <f>VLOOKUP(D247,Sheet2!C:I,7,FALSE)</f>
        <v>重庆市北恒建筑工程有限公司</v>
      </c>
      <c r="G247" t="str">
        <f>VLOOKUP(D247,Sheet2!C:L,10,FALSE)</f>
        <v>3个月</v>
      </c>
      <c r="H247" t="str">
        <f>VLOOKUP(D247,Sheet2!C:P,14,FALSE)</f>
        <v>2023.3.24</v>
      </c>
    </row>
    <row r="248" ht="36" spans="4:8">
      <c r="D248" s="28" t="s">
        <v>442</v>
      </c>
      <c r="E248">
        <f>VLOOKUP(D248,Sheet2!C:H,6,FALSE)</f>
        <v>44824</v>
      </c>
      <c r="F248" t="str">
        <f>VLOOKUP(D248,Sheet2!C:I,7,FALSE)</f>
        <v>四川佳宇航建筑工程有限公司</v>
      </c>
      <c r="G248" t="str">
        <f>VLOOKUP(D248,Sheet2!C:L,10,FALSE)</f>
        <v>180天</v>
      </c>
      <c r="H248" t="str">
        <f>VLOOKUP(D248,Sheet2!C:P,14,FALSE)</f>
        <v>已完工</v>
      </c>
    </row>
    <row r="249" ht="36" spans="4:8">
      <c r="D249" s="28" t="s">
        <v>444</v>
      </c>
      <c r="E249">
        <f>VLOOKUP(D249,Sheet2!C:H,6,FALSE)</f>
        <v>44762</v>
      </c>
      <c r="F249" t="str">
        <f>VLOOKUP(D249,Sheet2!C:I,7,FALSE)</f>
        <v>四川省佳驰水利水电工程有限公司</v>
      </c>
      <c r="G249" t="str">
        <f>VLOOKUP(D249,Sheet2!C:L,10,FALSE)</f>
        <v>150天</v>
      </c>
      <c r="H249" t="str">
        <f>VLOOKUP(D249,Sheet2!C:P,14,FALSE)</f>
        <v>已完工</v>
      </c>
    </row>
    <row r="250" ht="36" spans="4:8">
      <c r="D250" s="28" t="s">
        <v>446</v>
      </c>
      <c r="E250" t="str">
        <f>VLOOKUP(D250,Sheet2!C:H,6,FALSE)</f>
        <v>2023.5.17</v>
      </c>
      <c r="F250" t="str">
        <f>VLOOKUP(D250,Sheet2!C:I,7,FALSE)</f>
        <v>丰都县畅丰公路养护有限公司</v>
      </c>
      <c r="G250" t="str">
        <f>VLOOKUP(D250,Sheet2!C:L,10,FALSE)</f>
        <v>11天</v>
      </c>
      <c r="H250" t="str">
        <f>VLOOKUP(D250,Sheet2!C:P,14,FALSE)</f>
        <v>2022.8.9</v>
      </c>
    </row>
    <row r="251" ht="48" spans="4:8">
      <c r="D251" s="28" t="s">
        <v>449</v>
      </c>
      <c r="E251" t="str">
        <f>VLOOKUP(D251,Sheet2!C:H,6,FALSE)</f>
        <v>2022.9.2</v>
      </c>
      <c r="F251" t="str">
        <f>VLOOKUP(D251,Sheet2!C:I,7,FALSE)</f>
        <v>丰都县畅丰公路养护有限公司</v>
      </c>
      <c r="G251" t="str">
        <f>VLOOKUP(D251,Sheet2!C:L,10,FALSE)</f>
        <v>11天</v>
      </c>
      <c r="H251" t="str">
        <f>VLOOKUP(D251,Sheet2!C:P,14,FALSE)</f>
        <v>2022.9.20</v>
      </c>
    </row>
    <row r="252" ht="36" spans="4:8">
      <c r="D252" s="33" t="s">
        <v>905</v>
      </c>
      <c r="E252">
        <f>VLOOKUP(D252,Sheet2!C:H,6,FALSE)</f>
        <v>0</v>
      </c>
      <c r="F252">
        <f>VLOOKUP(D252,Sheet2!C:I,7,FALSE)</f>
        <v>0</v>
      </c>
      <c r="G252">
        <f>VLOOKUP(D252,Sheet2!C:L,10,FALSE)</f>
        <v>0</v>
      </c>
      <c r="H252">
        <f>VLOOKUP(D252,Sheet2!C:P,14,FALSE)</f>
        <v>0</v>
      </c>
    </row>
    <row r="253" ht="48.75" spans="4:8">
      <c r="D253" s="34" t="s">
        <v>1806</v>
      </c>
      <c r="E253" t="e">
        <f>VLOOKUP(D253,Sheet2!C:H,6,FALSE)</f>
        <v>#N/A</v>
      </c>
      <c r="F253" t="e">
        <f>VLOOKUP(D253,Sheet2!C:I,7,FALSE)</f>
        <v>#N/A</v>
      </c>
      <c r="G253" t="e">
        <f>VLOOKUP(D253,Sheet2!C:L,10,FALSE)</f>
        <v>#N/A</v>
      </c>
      <c r="H253" t="e">
        <f>VLOOKUP(D253,Sheet2!C:P,14,FALSE)</f>
        <v>#N/A</v>
      </c>
    </row>
    <row r="254" ht="36.75" spans="4:8">
      <c r="D254" s="34" t="s">
        <v>1807</v>
      </c>
      <c r="E254" t="e">
        <f>VLOOKUP(D254,Sheet2!C:H,6,FALSE)</f>
        <v>#N/A</v>
      </c>
      <c r="F254" t="e">
        <f>VLOOKUP(D254,Sheet2!C:I,7,FALSE)</f>
        <v>#N/A</v>
      </c>
      <c r="G254" t="e">
        <f>VLOOKUP(D254,Sheet2!C:L,10,FALSE)</f>
        <v>#N/A</v>
      </c>
      <c r="H254" t="e">
        <f>VLOOKUP(D254,Sheet2!C:P,14,FALSE)</f>
        <v>#N/A</v>
      </c>
    </row>
    <row r="255" ht="36" spans="4:8">
      <c r="D255" s="35" t="s">
        <v>1808</v>
      </c>
      <c r="E255" t="e">
        <f>VLOOKUP(D255,Sheet2!C:H,6,FALSE)</f>
        <v>#N/A</v>
      </c>
      <c r="F255" t="e">
        <f>VLOOKUP(D255,Sheet2!C:I,7,FALSE)</f>
        <v>#N/A</v>
      </c>
      <c r="G255" t="e">
        <f>VLOOKUP(D255,Sheet2!C:L,10,FALSE)</f>
        <v>#N/A</v>
      </c>
      <c r="H255" t="e">
        <f>VLOOKUP(D255,Sheet2!C:P,14,FALSE)</f>
        <v>#N/A</v>
      </c>
    </row>
    <row r="256" ht="36" spans="4:8">
      <c r="D256" s="35" t="s">
        <v>1809</v>
      </c>
      <c r="E256" t="e">
        <f>VLOOKUP(D256,Sheet2!C:H,6,FALSE)</f>
        <v>#N/A</v>
      </c>
      <c r="F256" t="e">
        <f>VLOOKUP(D256,Sheet2!C:I,7,FALSE)</f>
        <v>#N/A</v>
      </c>
      <c r="G256" t="e">
        <f>VLOOKUP(D256,Sheet2!C:L,10,FALSE)</f>
        <v>#N/A</v>
      </c>
      <c r="H256" t="e">
        <f>VLOOKUP(D256,Sheet2!C:P,14,FALSE)</f>
        <v>#N/A</v>
      </c>
    </row>
    <row r="257" ht="36" spans="4:8">
      <c r="D257" s="35" t="s">
        <v>1810</v>
      </c>
      <c r="E257" t="e">
        <f>VLOOKUP(D257,Sheet2!C:H,6,FALSE)</f>
        <v>#N/A</v>
      </c>
      <c r="F257" t="e">
        <f>VLOOKUP(D257,Sheet2!C:I,7,FALSE)</f>
        <v>#N/A</v>
      </c>
      <c r="G257" t="e">
        <f>VLOOKUP(D257,Sheet2!C:L,10,FALSE)</f>
        <v>#N/A</v>
      </c>
      <c r="H257" t="e">
        <f>VLOOKUP(D257,Sheet2!C:P,14,FALSE)</f>
        <v>#N/A</v>
      </c>
    </row>
    <row r="258" ht="36" spans="4:8">
      <c r="D258" s="35" t="s">
        <v>1811</v>
      </c>
      <c r="E258" t="e">
        <f>VLOOKUP(D258,Sheet2!C:H,6,FALSE)</f>
        <v>#N/A</v>
      </c>
      <c r="F258" t="e">
        <f>VLOOKUP(D258,Sheet2!C:I,7,FALSE)</f>
        <v>#N/A</v>
      </c>
      <c r="G258" t="e">
        <f>VLOOKUP(D258,Sheet2!C:L,10,FALSE)</f>
        <v>#N/A</v>
      </c>
      <c r="H258" t="e">
        <f>VLOOKUP(D258,Sheet2!C:P,14,FALSE)</f>
        <v>#N/A</v>
      </c>
    </row>
    <row r="259" ht="36" spans="4:8">
      <c r="D259" s="35" t="s">
        <v>1812</v>
      </c>
      <c r="E259" t="e">
        <f>VLOOKUP(D259,Sheet2!C:H,6,FALSE)</f>
        <v>#N/A</v>
      </c>
      <c r="F259" t="e">
        <f>VLOOKUP(D259,Sheet2!C:I,7,FALSE)</f>
        <v>#N/A</v>
      </c>
      <c r="G259" t="e">
        <f>VLOOKUP(D259,Sheet2!C:L,10,FALSE)</f>
        <v>#N/A</v>
      </c>
      <c r="H259" t="e">
        <f>VLOOKUP(D259,Sheet2!C:P,14,FALSE)</f>
        <v>#N/A</v>
      </c>
    </row>
    <row r="260" ht="36" spans="4:8">
      <c r="D260" s="35" t="s">
        <v>1813</v>
      </c>
      <c r="E260" t="e">
        <f>VLOOKUP(D260,Sheet2!C:H,6,FALSE)</f>
        <v>#N/A</v>
      </c>
      <c r="F260" t="e">
        <f>VLOOKUP(D260,Sheet2!C:I,7,FALSE)</f>
        <v>#N/A</v>
      </c>
      <c r="G260" t="e">
        <f>VLOOKUP(D260,Sheet2!C:L,10,FALSE)</f>
        <v>#N/A</v>
      </c>
      <c r="H260" t="e">
        <f>VLOOKUP(D260,Sheet2!C:P,14,FALSE)</f>
        <v>#N/A</v>
      </c>
    </row>
    <row r="261" ht="36" spans="4:8">
      <c r="D261" s="35" t="s">
        <v>1814</v>
      </c>
      <c r="E261" t="e">
        <f>VLOOKUP(D261,Sheet2!C:H,6,FALSE)</f>
        <v>#N/A</v>
      </c>
      <c r="F261" t="e">
        <f>VLOOKUP(D261,Sheet2!C:I,7,FALSE)</f>
        <v>#N/A</v>
      </c>
      <c r="G261" t="e">
        <f>VLOOKUP(D261,Sheet2!C:L,10,FALSE)</f>
        <v>#N/A</v>
      </c>
      <c r="H261" t="e">
        <f>VLOOKUP(D261,Sheet2!C:P,14,FALSE)</f>
        <v>#N/A</v>
      </c>
    </row>
    <row r="262" ht="36" spans="4:8">
      <c r="D262" s="35" t="s">
        <v>1815</v>
      </c>
      <c r="E262" t="e">
        <f>VLOOKUP(D262,Sheet2!C:H,6,FALSE)</f>
        <v>#N/A</v>
      </c>
      <c r="F262" t="e">
        <f>VLOOKUP(D262,Sheet2!C:I,7,FALSE)</f>
        <v>#N/A</v>
      </c>
      <c r="G262" t="e">
        <f>VLOOKUP(D262,Sheet2!C:L,10,FALSE)</f>
        <v>#N/A</v>
      </c>
      <c r="H262" t="e">
        <f>VLOOKUP(D262,Sheet2!C:P,14,FALSE)</f>
        <v>#N/A</v>
      </c>
    </row>
    <row r="263" ht="36" spans="4:8">
      <c r="D263" s="35" t="s">
        <v>1816</v>
      </c>
      <c r="E263" t="e">
        <f>VLOOKUP(D263,Sheet2!C:H,6,FALSE)</f>
        <v>#N/A</v>
      </c>
      <c r="F263" t="e">
        <f>VLOOKUP(D263,Sheet2!C:I,7,FALSE)</f>
        <v>#N/A</v>
      </c>
      <c r="G263" t="e">
        <f>VLOOKUP(D263,Sheet2!C:L,10,FALSE)</f>
        <v>#N/A</v>
      </c>
      <c r="H263" t="e">
        <f>VLOOKUP(D263,Sheet2!C:P,14,FALSE)</f>
        <v>#N/A</v>
      </c>
    </row>
    <row r="264" ht="36" spans="4:8">
      <c r="D264" s="35" t="s">
        <v>1817</v>
      </c>
      <c r="E264" t="e">
        <f>VLOOKUP(D264,Sheet2!C:H,6,FALSE)</f>
        <v>#N/A</v>
      </c>
      <c r="F264" t="e">
        <f>VLOOKUP(D264,Sheet2!C:I,7,FALSE)</f>
        <v>#N/A</v>
      </c>
      <c r="G264" t="e">
        <f>VLOOKUP(D264,Sheet2!C:L,10,FALSE)</f>
        <v>#N/A</v>
      </c>
      <c r="H264" t="e">
        <f>VLOOKUP(D264,Sheet2!C:P,14,FALSE)</f>
        <v>#N/A</v>
      </c>
    </row>
    <row r="265" ht="36" spans="4:8">
      <c r="D265" s="35" t="s">
        <v>1818</v>
      </c>
      <c r="E265" t="e">
        <f>VLOOKUP(D265,Sheet2!C:H,6,FALSE)</f>
        <v>#N/A</v>
      </c>
      <c r="F265" t="e">
        <f>VLOOKUP(D265,Sheet2!C:I,7,FALSE)</f>
        <v>#N/A</v>
      </c>
      <c r="G265" t="e">
        <f>VLOOKUP(D265,Sheet2!C:L,10,FALSE)</f>
        <v>#N/A</v>
      </c>
      <c r="H265" t="e">
        <f>VLOOKUP(D265,Sheet2!C:P,14,FALSE)</f>
        <v>#N/A</v>
      </c>
    </row>
    <row r="266" ht="36" spans="4:8">
      <c r="D266" s="35" t="s">
        <v>1819</v>
      </c>
      <c r="E266" t="e">
        <f>VLOOKUP(D266,Sheet2!C:H,6,FALSE)</f>
        <v>#N/A</v>
      </c>
      <c r="F266" t="e">
        <f>VLOOKUP(D266,Sheet2!C:I,7,FALSE)</f>
        <v>#N/A</v>
      </c>
      <c r="G266" t="e">
        <f>VLOOKUP(D266,Sheet2!C:L,10,FALSE)</f>
        <v>#N/A</v>
      </c>
      <c r="H266" t="e">
        <f>VLOOKUP(D266,Sheet2!C:P,14,FALSE)</f>
        <v>#N/A</v>
      </c>
    </row>
    <row r="267" ht="36" spans="4:8">
      <c r="D267" s="35" t="s">
        <v>1820</v>
      </c>
      <c r="E267" t="e">
        <f>VLOOKUP(D267,Sheet2!C:H,6,FALSE)</f>
        <v>#N/A</v>
      </c>
      <c r="F267" t="e">
        <f>VLOOKUP(D267,Sheet2!C:I,7,FALSE)</f>
        <v>#N/A</v>
      </c>
      <c r="G267" t="e">
        <f>VLOOKUP(D267,Sheet2!C:L,10,FALSE)</f>
        <v>#N/A</v>
      </c>
      <c r="H267" t="e">
        <f>VLOOKUP(D267,Sheet2!C:P,14,FALSE)</f>
        <v>#N/A</v>
      </c>
    </row>
    <row r="268" ht="36" spans="4:8">
      <c r="D268" s="35" t="s">
        <v>1821</v>
      </c>
      <c r="E268" t="e">
        <f>VLOOKUP(D268,Sheet2!C:H,6,FALSE)</f>
        <v>#N/A</v>
      </c>
      <c r="F268" t="e">
        <f>VLOOKUP(D268,Sheet2!C:I,7,FALSE)</f>
        <v>#N/A</v>
      </c>
      <c r="G268" t="e">
        <f>VLOOKUP(D268,Sheet2!C:L,10,FALSE)</f>
        <v>#N/A</v>
      </c>
      <c r="H268" t="e">
        <f>VLOOKUP(D268,Sheet2!C:P,14,FALSE)</f>
        <v>#N/A</v>
      </c>
    </row>
    <row r="269" ht="36" spans="4:8">
      <c r="D269" s="35" t="s">
        <v>1822</v>
      </c>
      <c r="E269" t="e">
        <f>VLOOKUP(D269,Sheet2!C:H,6,FALSE)</f>
        <v>#N/A</v>
      </c>
      <c r="F269" t="e">
        <f>VLOOKUP(D269,Sheet2!C:I,7,FALSE)</f>
        <v>#N/A</v>
      </c>
      <c r="G269" t="e">
        <f>VLOOKUP(D269,Sheet2!C:L,10,FALSE)</f>
        <v>#N/A</v>
      </c>
      <c r="H269" t="e">
        <f>VLOOKUP(D269,Sheet2!C:P,14,FALSE)</f>
        <v>#N/A</v>
      </c>
    </row>
    <row r="270" ht="36" spans="4:8">
      <c r="D270" s="35" t="s">
        <v>1823</v>
      </c>
      <c r="E270" t="e">
        <f>VLOOKUP(D270,Sheet2!C:H,6,FALSE)</f>
        <v>#N/A</v>
      </c>
      <c r="F270" t="e">
        <f>VLOOKUP(D270,Sheet2!C:I,7,FALSE)</f>
        <v>#N/A</v>
      </c>
      <c r="G270" t="e">
        <f>VLOOKUP(D270,Sheet2!C:L,10,FALSE)</f>
        <v>#N/A</v>
      </c>
      <c r="H270" t="e">
        <f>VLOOKUP(D270,Sheet2!C:P,14,FALSE)</f>
        <v>#N/A</v>
      </c>
    </row>
    <row r="271" ht="36" spans="4:8">
      <c r="D271" s="35" t="s">
        <v>1824</v>
      </c>
      <c r="E271" t="e">
        <f>VLOOKUP(D271,Sheet2!C:H,6,FALSE)</f>
        <v>#N/A</v>
      </c>
      <c r="F271" t="e">
        <f>VLOOKUP(D271,Sheet2!C:I,7,FALSE)</f>
        <v>#N/A</v>
      </c>
      <c r="G271" t="e">
        <f>VLOOKUP(D271,Sheet2!C:L,10,FALSE)</f>
        <v>#N/A</v>
      </c>
      <c r="H271" t="e">
        <f>VLOOKUP(D271,Sheet2!C:P,14,FALSE)</f>
        <v>#N/A</v>
      </c>
    </row>
    <row r="272" ht="36" spans="4:8">
      <c r="D272" s="35" t="s">
        <v>1825</v>
      </c>
      <c r="E272" t="e">
        <f>VLOOKUP(D272,Sheet2!C:H,6,FALSE)</f>
        <v>#N/A</v>
      </c>
      <c r="F272" t="e">
        <f>VLOOKUP(D272,Sheet2!C:I,7,FALSE)</f>
        <v>#N/A</v>
      </c>
      <c r="G272" t="e">
        <f>VLOOKUP(D272,Sheet2!C:L,10,FALSE)</f>
        <v>#N/A</v>
      </c>
      <c r="H272" t="e">
        <f>VLOOKUP(D272,Sheet2!C:P,14,FALSE)</f>
        <v>#N/A</v>
      </c>
    </row>
    <row r="273" ht="36" spans="4:8">
      <c r="D273" s="35" t="s">
        <v>1826</v>
      </c>
      <c r="E273" t="e">
        <f>VLOOKUP(D273,Sheet2!C:H,6,FALSE)</f>
        <v>#N/A</v>
      </c>
      <c r="F273" t="e">
        <f>VLOOKUP(D273,Sheet2!C:I,7,FALSE)</f>
        <v>#N/A</v>
      </c>
      <c r="G273" t="e">
        <f>VLOOKUP(D273,Sheet2!C:L,10,FALSE)</f>
        <v>#N/A</v>
      </c>
      <c r="H273" t="e">
        <f>VLOOKUP(D273,Sheet2!C:P,14,FALSE)</f>
        <v>#N/A</v>
      </c>
    </row>
    <row r="274" ht="36" spans="4:8">
      <c r="D274" s="35" t="s">
        <v>1827</v>
      </c>
      <c r="E274" t="e">
        <f>VLOOKUP(D274,Sheet2!C:H,6,FALSE)</f>
        <v>#N/A</v>
      </c>
      <c r="F274" t="e">
        <f>VLOOKUP(D274,Sheet2!C:I,7,FALSE)</f>
        <v>#N/A</v>
      </c>
      <c r="G274" t="e">
        <f>VLOOKUP(D274,Sheet2!C:L,10,FALSE)</f>
        <v>#N/A</v>
      </c>
      <c r="H274" t="e">
        <f>VLOOKUP(D274,Sheet2!C:P,14,FALSE)</f>
        <v>#N/A</v>
      </c>
    </row>
    <row r="275" ht="36" spans="4:8">
      <c r="D275" s="35" t="s">
        <v>1828</v>
      </c>
      <c r="E275" t="e">
        <f>VLOOKUP(D275,Sheet2!C:H,6,FALSE)</f>
        <v>#N/A</v>
      </c>
      <c r="F275" t="e">
        <f>VLOOKUP(D275,Sheet2!C:I,7,FALSE)</f>
        <v>#N/A</v>
      </c>
      <c r="G275" t="e">
        <f>VLOOKUP(D275,Sheet2!C:L,10,FALSE)</f>
        <v>#N/A</v>
      </c>
      <c r="H275" t="e">
        <f>VLOOKUP(D275,Sheet2!C:P,14,FALSE)</f>
        <v>#N/A</v>
      </c>
    </row>
    <row r="276" ht="36" spans="4:8">
      <c r="D276" s="35" t="s">
        <v>1829</v>
      </c>
      <c r="E276" t="e">
        <f>VLOOKUP(D276,Sheet2!C:H,6,FALSE)</f>
        <v>#N/A</v>
      </c>
      <c r="F276" t="e">
        <f>VLOOKUP(D276,Sheet2!C:I,7,FALSE)</f>
        <v>#N/A</v>
      </c>
      <c r="G276" t="e">
        <f>VLOOKUP(D276,Sheet2!C:L,10,FALSE)</f>
        <v>#N/A</v>
      </c>
      <c r="H276" t="e">
        <f>VLOOKUP(D276,Sheet2!C:P,14,FALSE)</f>
        <v>#N/A</v>
      </c>
    </row>
    <row r="277" ht="36" spans="4:8">
      <c r="D277" s="35" t="s">
        <v>1830</v>
      </c>
      <c r="E277" t="e">
        <f>VLOOKUP(D277,Sheet2!C:H,6,FALSE)</f>
        <v>#N/A</v>
      </c>
      <c r="F277" t="e">
        <f>VLOOKUP(D277,Sheet2!C:I,7,FALSE)</f>
        <v>#N/A</v>
      </c>
      <c r="G277" t="e">
        <f>VLOOKUP(D277,Sheet2!C:L,10,FALSE)</f>
        <v>#N/A</v>
      </c>
      <c r="H277" t="e">
        <f>VLOOKUP(D277,Sheet2!C:P,14,FALSE)</f>
        <v>#N/A</v>
      </c>
    </row>
    <row r="278" ht="36" spans="4:8">
      <c r="D278" s="35" t="s">
        <v>1831</v>
      </c>
      <c r="E278" t="e">
        <f>VLOOKUP(D278,Sheet2!C:H,6,FALSE)</f>
        <v>#N/A</v>
      </c>
      <c r="F278" t="e">
        <f>VLOOKUP(D278,Sheet2!C:I,7,FALSE)</f>
        <v>#N/A</v>
      </c>
      <c r="G278" t="e">
        <f>VLOOKUP(D278,Sheet2!C:L,10,FALSE)</f>
        <v>#N/A</v>
      </c>
      <c r="H278" t="e">
        <f>VLOOKUP(D278,Sheet2!C:P,14,FALSE)</f>
        <v>#N/A</v>
      </c>
    </row>
    <row r="279" ht="36" spans="4:8">
      <c r="D279" s="35" t="s">
        <v>1832</v>
      </c>
      <c r="E279" t="e">
        <f>VLOOKUP(D279,Sheet2!C:H,6,FALSE)</f>
        <v>#N/A</v>
      </c>
      <c r="F279" t="e">
        <f>VLOOKUP(D279,Sheet2!C:I,7,FALSE)</f>
        <v>#N/A</v>
      </c>
      <c r="G279" t="e">
        <f>VLOOKUP(D279,Sheet2!C:L,10,FALSE)</f>
        <v>#N/A</v>
      </c>
      <c r="H279" t="e">
        <f>VLOOKUP(D279,Sheet2!C:P,14,FALSE)</f>
        <v>#N/A</v>
      </c>
    </row>
    <row r="280" ht="36" spans="4:8">
      <c r="D280" s="35" t="s">
        <v>1833</v>
      </c>
      <c r="E280" t="e">
        <f>VLOOKUP(D280,Sheet2!C:H,6,FALSE)</f>
        <v>#N/A</v>
      </c>
      <c r="F280" t="e">
        <f>VLOOKUP(D280,Sheet2!C:I,7,FALSE)</f>
        <v>#N/A</v>
      </c>
      <c r="G280" t="e">
        <f>VLOOKUP(D280,Sheet2!C:L,10,FALSE)</f>
        <v>#N/A</v>
      </c>
      <c r="H280" t="e">
        <f>VLOOKUP(D280,Sheet2!C:P,14,FALSE)</f>
        <v>#N/A</v>
      </c>
    </row>
    <row r="281" ht="36" spans="4:8">
      <c r="D281" s="35" t="s">
        <v>1834</v>
      </c>
      <c r="E281" t="e">
        <f>VLOOKUP(D281,Sheet2!C:H,6,FALSE)</f>
        <v>#N/A</v>
      </c>
      <c r="F281" t="e">
        <f>VLOOKUP(D281,Sheet2!C:I,7,FALSE)</f>
        <v>#N/A</v>
      </c>
      <c r="G281" t="e">
        <f>VLOOKUP(D281,Sheet2!C:L,10,FALSE)</f>
        <v>#N/A</v>
      </c>
      <c r="H281" t="e">
        <f>VLOOKUP(D281,Sheet2!C:P,14,FALSE)</f>
        <v>#N/A</v>
      </c>
    </row>
    <row r="282" ht="36" spans="4:8">
      <c r="D282" s="35" t="s">
        <v>1835</v>
      </c>
      <c r="E282" t="e">
        <f>VLOOKUP(D282,Sheet2!C:H,6,FALSE)</f>
        <v>#N/A</v>
      </c>
      <c r="F282" t="e">
        <f>VLOOKUP(D282,Sheet2!C:I,7,FALSE)</f>
        <v>#N/A</v>
      </c>
      <c r="G282" t="e">
        <f>VLOOKUP(D282,Sheet2!C:L,10,FALSE)</f>
        <v>#N/A</v>
      </c>
      <c r="H282" t="e">
        <f>VLOOKUP(D282,Sheet2!C:P,14,FALSE)</f>
        <v>#N/A</v>
      </c>
    </row>
    <row r="283" ht="36" spans="4:8">
      <c r="D283" s="35" t="s">
        <v>1836</v>
      </c>
      <c r="E283" t="e">
        <f>VLOOKUP(D283,Sheet2!C:H,6,FALSE)</f>
        <v>#N/A</v>
      </c>
      <c r="F283" t="e">
        <f>VLOOKUP(D283,Sheet2!C:I,7,FALSE)</f>
        <v>#N/A</v>
      </c>
      <c r="G283" t="e">
        <f>VLOOKUP(D283,Sheet2!C:L,10,FALSE)</f>
        <v>#N/A</v>
      </c>
      <c r="H283" t="e">
        <f>VLOOKUP(D283,Sheet2!C:P,14,FALSE)</f>
        <v>#N/A</v>
      </c>
    </row>
    <row r="284" ht="36" spans="4:8">
      <c r="D284" s="35" t="s">
        <v>1837</v>
      </c>
      <c r="E284" t="e">
        <f>VLOOKUP(D284,Sheet2!C:H,6,FALSE)</f>
        <v>#N/A</v>
      </c>
      <c r="F284" t="e">
        <f>VLOOKUP(D284,Sheet2!C:I,7,FALSE)</f>
        <v>#N/A</v>
      </c>
      <c r="G284" t="e">
        <f>VLOOKUP(D284,Sheet2!C:L,10,FALSE)</f>
        <v>#N/A</v>
      </c>
      <c r="H284" t="e">
        <f>VLOOKUP(D284,Sheet2!C:P,14,FALSE)</f>
        <v>#N/A</v>
      </c>
    </row>
    <row r="285" ht="24" spans="4:8">
      <c r="D285" s="36" t="s">
        <v>1838</v>
      </c>
      <c r="E285" t="e">
        <f>VLOOKUP(D285,Sheet2!C:H,6,FALSE)</f>
        <v>#N/A</v>
      </c>
      <c r="F285" t="e">
        <f>VLOOKUP(D285,Sheet2!C:I,7,FALSE)</f>
        <v>#N/A</v>
      </c>
      <c r="G285" t="e">
        <f>VLOOKUP(D285,Sheet2!C:L,10,FALSE)</f>
        <v>#N/A</v>
      </c>
      <c r="H285" t="e">
        <f>VLOOKUP(D285,Sheet2!C:P,14,FALSE)</f>
        <v>#N/A</v>
      </c>
    </row>
    <row r="286" ht="24" spans="4:8">
      <c r="D286" s="28" t="s">
        <v>1839</v>
      </c>
      <c r="E286" t="e">
        <f>VLOOKUP(D286,Sheet2!C:H,6,FALSE)</f>
        <v>#N/A</v>
      </c>
      <c r="F286" t="e">
        <f>VLOOKUP(D286,Sheet2!C:I,7,FALSE)</f>
        <v>#N/A</v>
      </c>
      <c r="G286" t="e">
        <f>VLOOKUP(D286,Sheet2!C:L,10,FALSE)</f>
        <v>#N/A</v>
      </c>
      <c r="H286" t="e">
        <f>VLOOKUP(D286,Sheet2!C:P,14,FALSE)</f>
        <v>#N/A</v>
      </c>
    </row>
    <row r="287" ht="48.75" spans="4:8">
      <c r="D287" s="32" t="s">
        <v>1840</v>
      </c>
      <c r="E287" t="e">
        <f>VLOOKUP(D287,Sheet2!C:H,6,FALSE)</f>
        <v>#N/A</v>
      </c>
      <c r="F287" t="e">
        <f>VLOOKUP(D287,Sheet2!C:I,7,FALSE)</f>
        <v>#N/A</v>
      </c>
      <c r="G287" t="e">
        <f>VLOOKUP(D287,Sheet2!C:L,10,FALSE)</f>
        <v>#N/A</v>
      </c>
      <c r="H287" t="e">
        <f>VLOOKUP(D287,Sheet2!C:P,14,FALSE)</f>
        <v>#N/A</v>
      </c>
    </row>
    <row r="288" ht="60.75" spans="4:8">
      <c r="D288" s="32" t="s">
        <v>1841</v>
      </c>
      <c r="E288" t="str">
        <f>VLOOKUP(D288,Sheet2!C:H,6,FALSE)</f>
        <v>2023.7.28</v>
      </c>
      <c r="F288" t="str">
        <f>VLOOKUP(D288,Sheet2!C:I,7,FALSE)</f>
        <v>重庆贤朗工程有限公司</v>
      </c>
      <c r="G288" t="str">
        <f>VLOOKUP(D288,Sheet2!C:L,10,FALSE)</f>
        <v>120天</v>
      </c>
      <c r="H288">
        <f>VLOOKUP(D288,Sheet2!C:P,14,FALSE)</f>
        <v>0</v>
      </c>
    </row>
    <row r="289" ht="48.75" spans="4:8">
      <c r="D289" s="32" t="s">
        <v>1842</v>
      </c>
      <c r="E289" t="str">
        <f>VLOOKUP(D289,Sheet2!C:H,6,FALSE)</f>
        <v>2023.8.7</v>
      </c>
      <c r="F289" t="str">
        <f>VLOOKUP(D289,Sheet2!C:I,7,FALSE)</f>
        <v>重庆千正建设有限公司</v>
      </c>
      <c r="G289" t="str">
        <f>VLOOKUP(D289,Sheet2!C:L,10,FALSE)</f>
        <v>6个月</v>
      </c>
      <c r="H289">
        <f>VLOOKUP(D289,Sheet2!C:P,14,FALSE)</f>
        <v>0</v>
      </c>
    </row>
    <row r="290" ht="48" spans="4:8">
      <c r="D290" s="28" t="s">
        <v>382</v>
      </c>
      <c r="E290" t="e">
        <f>VLOOKUP(D290,Sheet2!C:H,6,FALSE)</f>
        <v>#N/A</v>
      </c>
      <c r="F290" t="e">
        <f>VLOOKUP(D290,Sheet2!C:I,7,FALSE)</f>
        <v>#N/A</v>
      </c>
      <c r="G290" t="e">
        <f>VLOOKUP(D290,Sheet2!C:L,10,FALSE)</f>
        <v>#N/A</v>
      </c>
      <c r="H290" t="e">
        <f>VLOOKUP(D290,Sheet2!C:P,14,FALSE)</f>
        <v>#N/A</v>
      </c>
    </row>
    <row r="291" ht="60.75" spans="4:8">
      <c r="D291" s="32" t="s">
        <v>1843</v>
      </c>
      <c r="E291" t="e">
        <f>VLOOKUP(D291,Sheet2!C:H,6,FALSE)</f>
        <v>#N/A</v>
      </c>
      <c r="F291" t="e">
        <f>VLOOKUP(D291,Sheet2!C:I,7,FALSE)</f>
        <v>#N/A</v>
      </c>
      <c r="G291" t="e">
        <f>VLOOKUP(D291,Sheet2!C:L,10,FALSE)</f>
        <v>#N/A</v>
      </c>
      <c r="H291" t="e">
        <f>VLOOKUP(D291,Sheet2!C:P,14,FALSE)</f>
        <v>#N/A</v>
      </c>
    </row>
    <row r="292" ht="36" spans="4:8">
      <c r="D292" s="28" t="s">
        <v>390</v>
      </c>
      <c r="E292" t="e">
        <f>VLOOKUP(D292,Sheet2!C:H,6,FALSE)</f>
        <v>#N/A</v>
      </c>
      <c r="F292" t="e">
        <f>VLOOKUP(D292,Sheet2!C:I,7,FALSE)</f>
        <v>#N/A</v>
      </c>
      <c r="G292" t="e">
        <f>VLOOKUP(D292,Sheet2!C:L,10,FALSE)</f>
        <v>#N/A</v>
      </c>
      <c r="H292" t="e">
        <f>VLOOKUP(D292,Sheet2!C:P,14,FALSE)</f>
        <v>#N/A</v>
      </c>
    </row>
    <row r="293" ht="48" spans="4:8">
      <c r="D293" s="28" t="s">
        <v>394</v>
      </c>
      <c r="E293" t="e">
        <f>VLOOKUP(D293,Sheet2!C:H,6,FALSE)</f>
        <v>#N/A</v>
      </c>
      <c r="F293" t="e">
        <f>VLOOKUP(D293,Sheet2!C:I,7,FALSE)</f>
        <v>#N/A</v>
      </c>
      <c r="G293" t="e">
        <f>VLOOKUP(D293,Sheet2!C:L,10,FALSE)</f>
        <v>#N/A</v>
      </c>
      <c r="H293" t="e">
        <f>VLOOKUP(D293,Sheet2!C:P,14,FALSE)</f>
        <v>#N/A</v>
      </c>
    </row>
    <row r="294" ht="60.75" spans="4:8">
      <c r="D294" s="32" t="s">
        <v>1844</v>
      </c>
      <c r="E294" t="e">
        <f>VLOOKUP(D294,Sheet2!C:H,6,FALSE)</f>
        <v>#N/A</v>
      </c>
      <c r="F294" t="e">
        <f>VLOOKUP(D294,Sheet2!C:I,7,FALSE)</f>
        <v>#N/A</v>
      </c>
      <c r="G294" t="e">
        <f>VLOOKUP(D294,Sheet2!C:L,10,FALSE)</f>
        <v>#N/A</v>
      </c>
      <c r="H294" t="e">
        <f>VLOOKUP(D294,Sheet2!C:P,14,FALSE)</f>
        <v>#N/A</v>
      </c>
    </row>
    <row r="295" ht="60" spans="4:8">
      <c r="D295" s="28" t="s">
        <v>451</v>
      </c>
      <c r="E295">
        <f>VLOOKUP(D295,Sheet2!C:H,6,FALSE)</f>
        <v>44944</v>
      </c>
      <c r="F295" t="str">
        <f>VLOOKUP(D295,Sheet2!C:I,7,FALSE)</f>
        <v>重庆渝云建设有限公司</v>
      </c>
      <c r="G295" t="str">
        <f>VLOOKUP(D295,Sheet2!C:L,10,FALSE)</f>
        <v>180填</v>
      </c>
      <c r="H295">
        <f>VLOOKUP(D295,Sheet2!C:P,14,FALSE)</f>
        <v>0</v>
      </c>
    </row>
    <row r="296" ht="36" spans="4:8">
      <c r="D296" s="37" t="s">
        <v>457</v>
      </c>
      <c r="E296" t="str">
        <f>VLOOKUP(D296,Sheet2!C:H,6,FALSE)</f>
        <v>2019.9.9</v>
      </c>
      <c r="F296" t="str">
        <f>VLOOKUP(D296,Sheet2!C:I,7,FALSE)</f>
        <v>重庆项毅建设（集团）有限公司</v>
      </c>
      <c r="G296" t="str">
        <f>VLOOKUP(D296,Sheet2!C:L,10,FALSE)</f>
        <v>210天</v>
      </c>
      <c r="H296">
        <f>VLOOKUP(D296,Sheet2!C:P,14,FALSE)</f>
        <v>0</v>
      </c>
    </row>
    <row r="297" ht="60" spans="4:8">
      <c r="D297" s="37" t="s">
        <v>459</v>
      </c>
      <c r="E297" t="str">
        <f>VLOOKUP(D297,Sheet2!C:H,6,FALSE)</f>
        <v>2019.11.1</v>
      </c>
      <c r="F297" t="str">
        <f>VLOOKUP(D297,Sheet2!C:I,7,FALSE)</f>
        <v>重庆霆峻交通工程有限责任公司</v>
      </c>
      <c r="G297" t="str">
        <f>VLOOKUP(D297,Sheet2!C:L,10,FALSE)</f>
        <v>10个月</v>
      </c>
      <c r="H297">
        <f>VLOOKUP(D297,Sheet2!C:P,14,FALSE)</f>
        <v>0</v>
      </c>
    </row>
    <row r="298" ht="48" spans="4:8">
      <c r="D298" s="28" t="s">
        <v>454</v>
      </c>
      <c r="E298" t="str">
        <f>VLOOKUP(D298,Sheet2!C:H,6,FALSE)</f>
        <v>2023.03.24</v>
      </c>
      <c r="F298" t="str">
        <f>VLOOKUP(D298,Sheet2!C:I,7,FALSE)</f>
        <v>重庆林陆建设工程有限公司</v>
      </c>
      <c r="G298" t="str">
        <f>VLOOKUP(D298,Sheet2!C:L,10,FALSE)</f>
        <v>30天</v>
      </c>
      <c r="H298" t="str">
        <f>VLOOKUP(D298,Sheet2!C:P,14,FALSE)</f>
        <v>2023.8.11</v>
      </c>
    </row>
    <row r="299" ht="48.75" spans="4:8">
      <c r="D299" s="32" t="s">
        <v>1845</v>
      </c>
      <c r="E299">
        <f>VLOOKUP(D299,Sheet2!C:H,6,FALSE)</f>
        <v>0</v>
      </c>
      <c r="F299">
        <f>VLOOKUP(D299,Sheet2!C:I,7,FALSE)</f>
        <v>0</v>
      </c>
      <c r="G299">
        <f>VLOOKUP(D299,Sheet2!C:L,10,FALSE)</f>
        <v>0</v>
      </c>
      <c r="H299">
        <f>VLOOKUP(D299,Sheet2!C:P,14,FALSE)</f>
        <v>0</v>
      </c>
    </row>
    <row r="300" ht="36.75" spans="4:8">
      <c r="D300" s="32" t="s">
        <v>1846</v>
      </c>
      <c r="E300">
        <f>VLOOKUP(D300,Sheet2!C:H,6,FALSE)</f>
        <v>0</v>
      </c>
      <c r="F300">
        <f>VLOOKUP(D300,Sheet2!C:I,7,FALSE)</f>
        <v>0</v>
      </c>
      <c r="G300">
        <f>VLOOKUP(D300,Sheet2!C:L,10,FALSE)</f>
        <v>0</v>
      </c>
      <c r="H300">
        <f>VLOOKUP(D300,Sheet2!C:P,14,FALSE)</f>
        <v>0</v>
      </c>
    </row>
    <row r="301" ht="36.75" spans="4:8">
      <c r="D301" s="32" t="s">
        <v>1847</v>
      </c>
      <c r="E301" t="e">
        <f>VLOOKUP(D301,Sheet2!C:H,6,FALSE)</f>
        <v>#N/A</v>
      </c>
      <c r="F301" t="e">
        <f>VLOOKUP(D301,Sheet2!C:I,7,FALSE)</f>
        <v>#N/A</v>
      </c>
      <c r="G301" t="e">
        <f>VLOOKUP(D301,Sheet2!C:L,10,FALSE)</f>
        <v>#N/A</v>
      </c>
      <c r="H301" t="e">
        <f>VLOOKUP(D301,Sheet2!C:P,14,FALSE)</f>
        <v>#N/A</v>
      </c>
    </row>
    <row r="302" ht="60.75" spans="4:8">
      <c r="D302" s="32" t="s">
        <v>1848</v>
      </c>
      <c r="E302">
        <f>VLOOKUP(D302,Sheet2!C:H,6,FALSE)</f>
        <v>0</v>
      </c>
      <c r="F302">
        <f>VLOOKUP(D302,Sheet2!C:I,7,FALSE)</f>
        <v>0</v>
      </c>
      <c r="G302">
        <f>VLOOKUP(D302,Sheet2!C:L,10,FALSE)</f>
        <v>0</v>
      </c>
      <c r="H302">
        <f>VLOOKUP(D302,Sheet2!C:P,14,FALSE)</f>
        <v>0</v>
      </c>
    </row>
    <row r="303" ht="72" spans="4:8">
      <c r="D303" s="28" t="s">
        <v>1849</v>
      </c>
      <c r="E303" t="e">
        <f>VLOOKUP(D303,Sheet2!C:H,6,FALSE)</f>
        <v>#N/A</v>
      </c>
      <c r="F303" t="e">
        <f>VLOOKUP(D303,Sheet2!C:I,7,FALSE)</f>
        <v>#N/A</v>
      </c>
      <c r="G303" t="e">
        <f>VLOOKUP(D303,Sheet2!C:L,10,FALSE)</f>
        <v>#N/A</v>
      </c>
      <c r="H303" t="e">
        <f>VLOOKUP(D303,Sheet2!C:P,14,FALSE)</f>
        <v>#N/A</v>
      </c>
    </row>
    <row r="304" ht="48.75" spans="4:8">
      <c r="D304" s="32" t="s">
        <v>1850</v>
      </c>
      <c r="E304" t="str">
        <f>VLOOKUP(D304,Sheet2!C:H,6,FALSE)</f>
        <v>2023.8.25</v>
      </c>
      <c r="F304" t="str">
        <f>VLOOKUP(D304,Sheet2!C:I,7,FALSE)</f>
        <v>丰都县兴华制冷设备有限公司</v>
      </c>
      <c r="G304" t="str">
        <f>VLOOKUP(D304,Sheet2!C:L,10,FALSE)</f>
        <v>30天</v>
      </c>
      <c r="H304">
        <f>VLOOKUP(D304,Sheet2!C:P,14,FALSE)</f>
        <v>0</v>
      </c>
    </row>
    <row r="305" ht="60" spans="4:8">
      <c r="D305" s="38" t="s">
        <v>461</v>
      </c>
      <c r="E305">
        <f>VLOOKUP(D305,Sheet2!C:H,6,FALSE)</f>
        <v>44868</v>
      </c>
      <c r="F305" t="str">
        <f>VLOOKUP(D305,Sheet2!C:I,7,FALSE)</f>
        <v>重庆市丰都县交通建设工程有限公司</v>
      </c>
      <c r="G305" t="str">
        <f>VLOOKUP(D305,Sheet2!C:L,10,FALSE)</f>
        <v>50天</v>
      </c>
      <c r="H305">
        <f>VLOOKUP(D305,Sheet2!C:P,14,FALSE)</f>
        <v>0</v>
      </c>
    </row>
    <row r="306" ht="36" spans="4:8">
      <c r="D306" s="38" t="s">
        <v>1851</v>
      </c>
      <c r="E306" t="e">
        <f>VLOOKUP(D306,Sheet2!C:H,6,FALSE)</f>
        <v>#N/A</v>
      </c>
      <c r="F306" t="e">
        <f>VLOOKUP(D306,Sheet2!C:I,7,FALSE)</f>
        <v>#N/A</v>
      </c>
      <c r="G306" t="e">
        <f>VLOOKUP(D306,Sheet2!C:L,10,FALSE)</f>
        <v>#N/A</v>
      </c>
      <c r="H306" t="e">
        <f>VLOOKUP(D306,Sheet2!C:P,14,FALSE)</f>
        <v>#N/A</v>
      </c>
    </row>
    <row r="307" ht="48" spans="4:8">
      <c r="D307" s="38" t="s">
        <v>465</v>
      </c>
      <c r="E307" t="str">
        <f>VLOOKUP(D307,Sheet2!C:H,6,FALSE)</f>
        <v>2023.09.08</v>
      </c>
      <c r="F307" t="str">
        <f>VLOOKUP(D307,Sheet2!C:I,7,FALSE)</f>
        <v>重庆市北恒建筑工程有限公司</v>
      </c>
      <c r="G307">
        <f>VLOOKUP(D307,Sheet2!C:L,10,FALSE)</f>
        <v>0</v>
      </c>
      <c r="H307">
        <f>VLOOKUP(D307,Sheet2!C:P,14,FALSE)</f>
        <v>0</v>
      </c>
    </row>
    <row r="308" ht="36.75" spans="4:8">
      <c r="D308" s="32" t="s">
        <v>1852</v>
      </c>
      <c r="E308" t="e">
        <f>VLOOKUP(D308,Sheet2!C:H,6,FALSE)</f>
        <v>#N/A</v>
      </c>
      <c r="F308" t="e">
        <f>VLOOKUP(D308,Sheet2!C:I,7,FALSE)</f>
        <v>#N/A</v>
      </c>
      <c r="G308" t="e">
        <f>VLOOKUP(D308,Sheet2!C:L,10,FALSE)</f>
        <v>#N/A</v>
      </c>
      <c r="H308" t="e">
        <f>VLOOKUP(D308,Sheet2!C:P,14,FALSE)</f>
        <v>#N/A</v>
      </c>
    </row>
    <row r="309" ht="48.75" spans="4:8">
      <c r="D309" s="32" t="s">
        <v>1853</v>
      </c>
      <c r="E309" t="e">
        <f>VLOOKUP(D309,Sheet2!C:H,6,FALSE)</f>
        <v>#N/A</v>
      </c>
      <c r="F309" t="e">
        <f>VLOOKUP(D309,Sheet2!C:I,7,FALSE)</f>
        <v>#N/A</v>
      </c>
      <c r="G309" t="e">
        <f>VLOOKUP(D309,Sheet2!C:L,10,FALSE)</f>
        <v>#N/A</v>
      </c>
      <c r="H309" t="e">
        <f>VLOOKUP(D309,Sheet2!C:P,14,FALSE)</f>
        <v>#N/A</v>
      </c>
    </row>
    <row r="310" ht="60.75" spans="4:8">
      <c r="D310" s="32" t="s">
        <v>1854</v>
      </c>
      <c r="E310" t="e">
        <f>VLOOKUP(D310,Sheet2!C:H,6,FALSE)</f>
        <v>#N/A</v>
      </c>
      <c r="F310" t="e">
        <f>VLOOKUP(D310,Sheet2!C:I,7,FALSE)</f>
        <v>#N/A</v>
      </c>
      <c r="G310" t="e">
        <f>VLOOKUP(D310,Sheet2!C:L,10,FALSE)</f>
        <v>#N/A</v>
      </c>
      <c r="H310" t="e">
        <f>VLOOKUP(D310,Sheet2!C:P,14,FALSE)</f>
        <v>#N/A</v>
      </c>
    </row>
    <row r="311" ht="36.75" spans="4:8">
      <c r="D311" s="32" t="s">
        <v>1855</v>
      </c>
      <c r="E311" t="e">
        <f>VLOOKUP(D311,Sheet2!C:H,6,FALSE)</f>
        <v>#N/A</v>
      </c>
      <c r="F311" t="e">
        <f>VLOOKUP(D311,Sheet2!C:I,7,FALSE)</f>
        <v>#N/A</v>
      </c>
      <c r="G311" t="e">
        <f>VLOOKUP(D311,Sheet2!C:L,10,FALSE)</f>
        <v>#N/A</v>
      </c>
      <c r="H311" t="e">
        <f>VLOOKUP(D311,Sheet2!C:P,14,FALSE)</f>
        <v>#N/A</v>
      </c>
    </row>
    <row r="312" ht="36" spans="4:8">
      <c r="D312" s="28" t="s">
        <v>402</v>
      </c>
      <c r="E312" t="e">
        <f>VLOOKUP(D312,Sheet2!C:H,6,FALSE)</f>
        <v>#N/A</v>
      </c>
      <c r="F312" t="e">
        <f>VLOOKUP(D312,Sheet2!C:I,7,FALSE)</f>
        <v>#N/A</v>
      </c>
      <c r="G312" t="e">
        <f>VLOOKUP(D312,Sheet2!C:L,10,FALSE)</f>
        <v>#N/A</v>
      </c>
      <c r="H312" t="e">
        <f>VLOOKUP(D312,Sheet2!C:P,14,FALSE)</f>
        <v>#N/A</v>
      </c>
    </row>
    <row r="313" ht="72.75" spans="4:8">
      <c r="D313" s="28" t="s">
        <v>1856</v>
      </c>
      <c r="E313">
        <f>VLOOKUP(D313,Sheet2!C:H,6,FALSE)</f>
        <v>0</v>
      </c>
      <c r="F313">
        <f>VLOOKUP(D313,Sheet2!C:I,7,FALSE)</f>
        <v>0</v>
      </c>
      <c r="G313">
        <f>VLOOKUP(D313,Sheet2!C:L,10,FALSE)</f>
        <v>0</v>
      </c>
      <c r="H313">
        <f>VLOOKUP(D313,Sheet2!C:P,14,FALSE)</f>
        <v>0</v>
      </c>
    </row>
    <row r="314" ht="48" spans="4:8">
      <c r="D314" s="28" t="s">
        <v>363</v>
      </c>
      <c r="E314" t="str">
        <f>VLOOKUP(D314,Sheet2!C:H,6,FALSE)</f>
        <v>2022.06.26</v>
      </c>
      <c r="F314" t="str">
        <f>VLOOKUP(D314,Sheet2!C:I,7,FALSE)</f>
        <v>丰都县新三建乡公司</v>
      </c>
      <c r="G314">
        <f>VLOOKUP(D314,Sheet2!C:L,10,FALSE)</f>
        <v>0</v>
      </c>
      <c r="H314">
        <f>VLOOKUP(D314,Sheet2!C:P,14,FALSE)</f>
        <v>0</v>
      </c>
    </row>
    <row r="315" ht="36.75" spans="4:8">
      <c r="D315" s="32" t="s">
        <v>1857</v>
      </c>
      <c r="E315" t="str">
        <f>VLOOKUP(D315,Sheet2!C:H,6,FALSE)</f>
        <v>无</v>
      </c>
      <c r="F315" t="str">
        <f>VLOOKUP(D315,Sheet2!C:I,7,FALSE)</f>
        <v>无</v>
      </c>
      <c r="G315" t="str">
        <f>VLOOKUP(D315,Sheet2!C:L,10,FALSE)</f>
        <v>270天</v>
      </c>
      <c r="H315" t="str">
        <f>VLOOKUP(D315,Sheet2!C:P,14,FALSE)</f>
        <v>已完工</v>
      </c>
    </row>
    <row r="316" ht="60.75" spans="4:8">
      <c r="D316" s="32" t="s">
        <v>1858</v>
      </c>
      <c r="E316">
        <f>VLOOKUP(D316,Sheet2!C:H,6,FALSE)</f>
        <v>2022.9</v>
      </c>
      <c r="F316" t="str">
        <f>VLOOKUP(D316,Sheet2!C:I,7,FALSE)</f>
        <v>丰都县畅丰公路养护有限公司</v>
      </c>
      <c r="G316" t="str">
        <f>VLOOKUP(D316,Sheet2!C:L,10,FALSE)</f>
        <v>180天</v>
      </c>
      <c r="H316">
        <f>VLOOKUP(D316,Sheet2!C:P,14,FALSE)</f>
        <v>0</v>
      </c>
    </row>
    <row r="317" ht="36" spans="4:8">
      <c r="D317" s="28" t="s">
        <v>902</v>
      </c>
      <c r="E317" t="str">
        <f>VLOOKUP(D317,Sheet2!C:H,6,FALSE)</f>
        <v>2022.11.06</v>
      </c>
      <c r="F317" t="str">
        <f>VLOOKUP(D317,Sheet2!C:I,7,FALSE)</f>
        <v>丰都县畅丰公路养护公司</v>
      </c>
      <c r="G317">
        <f>VLOOKUP(D317,Sheet2!C:L,10,FALSE)</f>
        <v>0</v>
      </c>
      <c r="H317">
        <f>VLOOKUP(D317,Sheet2!C:P,14,FALSE)</f>
        <v>0</v>
      </c>
    </row>
    <row r="318" ht="24.75" spans="4:8">
      <c r="D318" s="39" t="s">
        <v>1859</v>
      </c>
      <c r="E318" t="e">
        <f>VLOOKUP(D318,Sheet2!C:H,6,FALSE)</f>
        <v>#N/A</v>
      </c>
      <c r="F318" t="e">
        <f>VLOOKUP(D318,Sheet2!C:I,7,FALSE)</f>
        <v>#N/A</v>
      </c>
      <c r="G318" t="e">
        <f>VLOOKUP(D318,Sheet2!C:L,10,FALSE)</f>
        <v>#N/A</v>
      </c>
      <c r="H318" t="e">
        <f>VLOOKUP(D318,Sheet2!C:P,14,FALSE)</f>
        <v>#N/A</v>
      </c>
    </row>
    <row r="319" ht="36.75" spans="4:8">
      <c r="D319" s="33" t="s">
        <v>1860</v>
      </c>
      <c r="E319" t="e">
        <f>VLOOKUP(D319,Sheet2!C:H,6,FALSE)</f>
        <v>#N/A</v>
      </c>
      <c r="F319" t="e">
        <f>VLOOKUP(D319,Sheet2!C:I,7,FALSE)</f>
        <v>#N/A</v>
      </c>
      <c r="G319" t="e">
        <f>VLOOKUP(D319,Sheet2!C:L,10,FALSE)</f>
        <v>#N/A</v>
      </c>
      <c r="H319" t="e">
        <f>VLOOKUP(D319,Sheet2!C:P,14,FALSE)</f>
        <v>#N/A</v>
      </c>
    </row>
    <row r="320" ht="36.75" spans="4:8">
      <c r="D320" s="33" t="s">
        <v>1861</v>
      </c>
      <c r="E320" t="e">
        <f>VLOOKUP(D320,Sheet2!C:H,6,FALSE)</f>
        <v>#N/A</v>
      </c>
      <c r="F320" t="e">
        <f>VLOOKUP(D320,Sheet2!C:I,7,FALSE)</f>
        <v>#N/A</v>
      </c>
      <c r="G320" t="e">
        <f>VLOOKUP(D320,Sheet2!C:L,10,FALSE)</f>
        <v>#N/A</v>
      </c>
      <c r="H320" t="e">
        <f>VLOOKUP(D320,Sheet2!C:P,14,FALSE)</f>
        <v>#N/A</v>
      </c>
    </row>
    <row r="321" ht="36.75" spans="4:8">
      <c r="D321" s="33" t="s">
        <v>1862</v>
      </c>
      <c r="E321" t="e">
        <f>VLOOKUP(D321,Sheet2!C:H,6,FALSE)</f>
        <v>#N/A</v>
      </c>
      <c r="F321" t="e">
        <f>VLOOKUP(D321,Sheet2!C:I,7,FALSE)</f>
        <v>#N/A</v>
      </c>
      <c r="G321" t="e">
        <f>VLOOKUP(D321,Sheet2!C:L,10,FALSE)</f>
        <v>#N/A</v>
      </c>
      <c r="H321" t="e">
        <f>VLOOKUP(D321,Sheet2!C:P,14,FALSE)</f>
        <v>#N/A</v>
      </c>
    </row>
    <row r="322" ht="36.75" spans="4:8">
      <c r="D322" s="33" t="s">
        <v>1863</v>
      </c>
      <c r="E322" t="e">
        <f>VLOOKUP(D322,Sheet2!C:H,6,FALSE)</f>
        <v>#N/A</v>
      </c>
      <c r="F322" t="e">
        <f>VLOOKUP(D322,Sheet2!C:I,7,FALSE)</f>
        <v>#N/A</v>
      </c>
      <c r="G322" t="e">
        <f>VLOOKUP(D322,Sheet2!C:L,10,FALSE)</f>
        <v>#N/A</v>
      </c>
      <c r="H322" t="e">
        <f>VLOOKUP(D322,Sheet2!C:P,14,FALSE)</f>
        <v>#N/A</v>
      </c>
    </row>
    <row r="323" ht="36.75" spans="4:8">
      <c r="D323" s="33" t="s">
        <v>1864</v>
      </c>
      <c r="E323" t="e">
        <f>VLOOKUP(D323,Sheet2!C:H,6,FALSE)</f>
        <v>#N/A</v>
      </c>
      <c r="F323" t="e">
        <f>VLOOKUP(D323,Sheet2!C:I,7,FALSE)</f>
        <v>#N/A</v>
      </c>
      <c r="G323" t="e">
        <f>VLOOKUP(D323,Sheet2!C:L,10,FALSE)</f>
        <v>#N/A</v>
      </c>
      <c r="H323" t="e">
        <f>VLOOKUP(D323,Sheet2!C:P,14,FALSE)</f>
        <v>#N/A</v>
      </c>
    </row>
    <row r="324" ht="36.75" spans="4:8">
      <c r="D324" s="33" t="s">
        <v>1865</v>
      </c>
      <c r="E324" t="e">
        <f>VLOOKUP(D324,Sheet2!C:H,6,FALSE)</f>
        <v>#N/A</v>
      </c>
      <c r="F324" t="e">
        <f>VLOOKUP(D324,Sheet2!C:I,7,FALSE)</f>
        <v>#N/A</v>
      </c>
      <c r="G324" t="e">
        <f>VLOOKUP(D324,Sheet2!C:L,10,FALSE)</f>
        <v>#N/A</v>
      </c>
      <c r="H324" t="e">
        <f>VLOOKUP(D324,Sheet2!C:P,14,FALSE)</f>
        <v>#N/A</v>
      </c>
    </row>
    <row r="325" ht="36.75" spans="4:8">
      <c r="D325" s="33" t="s">
        <v>1866</v>
      </c>
      <c r="E325" t="e">
        <f>VLOOKUP(D325,Sheet2!C:H,6,FALSE)</f>
        <v>#N/A</v>
      </c>
      <c r="F325" t="e">
        <f>VLOOKUP(D325,Sheet2!C:I,7,FALSE)</f>
        <v>#N/A</v>
      </c>
      <c r="G325" t="e">
        <f>VLOOKUP(D325,Sheet2!C:L,10,FALSE)</f>
        <v>#N/A</v>
      </c>
      <c r="H325" t="e">
        <f>VLOOKUP(D325,Sheet2!C:P,14,FALSE)</f>
        <v>#N/A</v>
      </c>
    </row>
    <row r="326" ht="36.75" spans="4:8">
      <c r="D326" s="33" t="s">
        <v>1867</v>
      </c>
      <c r="E326" t="e">
        <f>VLOOKUP(D326,Sheet2!C:H,6,FALSE)</f>
        <v>#N/A</v>
      </c>
      <c r="F326" t="e">
        <f>VLOOKUP(D326,Sheet2!C:I,7,FALSE)</f>
        <v>#N/A</v>
      </c>
      <c r="G326" t="e">
        <f>VLOOKUP(D326,Sheet2!C:L,10,FALSE)</f>
        <v>#N/A</v>
      </c>
      <c r="H326" t="e">
        <f>VLOOKUP(D326,Sheet2!C:P,14,FALSE)</f>
        <v>#N/A</v>
      </c>
    </row>
    <row r="327" ht="36.75" spans="4:8">
      <c r="D327" s="33" t="s">
        <v>1868</v>
      </c>
      <c r="E327" t="e">
        <f>VLOOKUP(D327,Sheet2!C:H,6,FALSE)</f>
        <v>#N/A</v>
      </c>
      <c r="F327" t="e">
        <f>VLOOKUP(D327,Sheet2!C:I,7,FALSE)</f>
        <v>#N/A</v>
      </c>
      <c r="G327" t="e">
        <f>VLOOKUP(D327,Sheet2!C:L,10,FALSE)</f>
        <v>#N/A</v>
      </c>
      <c r="H327" t="e">
        <f>VLOOKUP(D327,Sheet2!C:P,14,FALSE)</f>
        <v>#N/A</v>
      </c>
    </row>
    <row r="328" ht="36.75" spans="4:8">
      <c r="D328" s="33" t="s">
        <v>1869</v>
      </c>
      <c r="E328" t="e">
        <f>VLOOKUP(D328,Sheet2!C:H,6,FALSE)</f>
        <v>#N/A</v>
      </c>
      <c r="F328" t="e">
        <f>VLOOKUP(D328,Sheet2!C:I,7,FALSE)</f>
        <v>#N/A</v>
      </c>
      <c r="G328" t="e">
        <f>VLOOKUP(D328,Sheet2!C:L,10,FALSE)</f>
        <v>#N/A</v>
      </c>
      <c r="H328" t="e">
        <f>VLOOKUP(D328,Sheet2!C:P,14,FALSE)</f>
        <v>#N/A</v>
      </c>
    </row>
    <row r="329" ht="36.75" spans="4:8">
      <c r="D329" s="33" t="s">
        <v>1870</v>
      </c>
      <c r="E329" t="e">
        <f>VLOOKUP(D329,Sheet2!C:H,6,FALSE)</f>
        <v>#N/A</v>
      </c>
      <c r="F329" t="e">
        <f>VLOOKUP(D329,Sheet2!C:I,7,FALSE)</f>
        <v>#N/A</v>
      </c>
      <c r="G329" t="e">
        <f>VLOOKUP(D329,Sheet2!C:L,10,FALSE)</f>
        <v>#N/A</v>
      </c>
      <c r="H329" t="e">
        <f>VLOOKUP(D329,Sheet2!C:P,14,FALSE)</f>
        <v>#N/A</v>
      </c>
    </row>
    <row r="330" ht="36.75" spans="4:8">
      <c r="D330" s="33" t="s">
        <v>1871</v>
      </c>
      <c r="E330" t="e">
        <f>VLOOKUP(D330,Sheet2!C:H,6,FALSE)</f>
        <v>#N/A</v>
      </c>
      <c r="F330" t="e">
        <f>VLOOKUP(D330,Sheet2!C:I,7,FALSE)</f>
        <v>#N/A</v>
      </c>
      <c r="G330" t="e">
        <f>VLOOKUP(D330,Sheet2!C:L,10,FALSE)</f>
        <v>#N/A</v>
      </c>
      <c r="H330" t="e">
        <f>VLOOKUP(D330,Sheet2!C:P,14,FALSE)</f>
        <v>#N/A</v>
      </c>
    </row>
    <row r="331" ht="36.75" spans="4:8">
      <c r="D331" s="33" t="s">
        <v>1872</v>
      </c>
      <c r="E331" t="e">
        <f>VLOOKUP(D331,Sheet2!C:H,6,FALSE)</f>
        <v>#N/A</v>
      </c>
      <c r="F331" t="e">
        <f>VLOOKUP(D331,Sheet2!C:I,7,FALSE)</f>
        <v>#N/A</v>
      </c>
      <c r="G331" t="e">
        <f>VLOOKUP(D331,Sheet2!C:L,10,FALSE)</f>
        <v>#N/A</v>
      </c>
      <c r="H331" t="e">
        <f>VLOOKUP(D331,Sheet2!C:P,14,FALSE)</f>
        <v>#N/A</v>
      </c>
    </row>
    <row r="332" ht="36.75" spans="4:8">
      <c r="D332" s="33" t="s">
        <v>1873</v>
      </c>
      <c r="E332" t="e">
        <f>VLOOKUP(D332,Sheet2!C:H,6,FALSE)</f>
        <v>#N/A</v>
      </c>
      <c r="F332" t="e">
        <f>VLOOKUP(D332,Sheet2!C:I,7,FALSE)</f>
        <v>#N/A</v>
      </c>
      <c r="G332" t="e">
        <f>VLOOKUP(D332,Sheet2!C:L,10,FALSE)</f>
        <v>#N/A</v>
      </c>
      <c r="H332" t="e">
        <f>VLOOKUP(D332,Sheet2!C:P,14,FALSE)</f>
        <v>#N/A</v>
      </c>
    </row>
    <row r="333" ht="36.75" spans="4:8">
      <c r="D333" s="33" t="s">
        <v>1874</v>
      </c>
      <c r="E333" t="e">
        <f>VLOOKUP(D333,Sheet2!C:H,6,FALSE)</f>
        <v>#N/A</v>
      </c>
      <c r="F333" t="e">
        <f>VLOOKUP(D333,Sheet2!C:I,7,FALSE)</f>
        <v>#N/A</v>
      </c>
      <c r="G333" t="e">
        <f>VLOOKUP(D333,Sheet2!C:L,10,FALSE)</f>
        <v>#N/A</v>
      </c>
      <c r="H333" t="e">
        <f>VLOOKUP(D333,Sheet2!C:P,14,FALSE)</f>
        <v>#N/A</v>
      </c>
    </row>
    <row r="334" ht="36.75" spans="4:8">
      <c r="D334" s="33" t="s">
        <v>1875</v>
      </c>
      <c r="E334" t="e">
        <f>VLOOKUP(D334,Sheet2!C:H,6,FALSE)</f>
        <v>#N/A</v>
      </c>
      <c r="F334" t="e">
        <f>VLOOKUP(D334,Sheet2!C:I,7,FALSE)</f>
        <v>#N/A</v>
      </c>
      <c r="G334" t="e">
        <f>VLOOKUP(D334,Sheet2!C:L,10,FALSE)</f>
        <v>#N/A</v>
      </c>
      <c r="H334" t="e">
        <f>VLOOKUP(D334,Sheet2!C:P,14,FALSE)</f>
        <v>#N/A</v>
      </c>
    </row>
    <row r="335" ht="36.75" spans="4:8">
      <c r="D335" s="33" t="s">
        <v>1876</v>
      </c>
      <c r="E335" t="e">
        <f>VLOOKUP(D335,Sheet2!C:H,6,FALSE)</f>
        <v>#N/A</v>
      </c>
      <c r="F335" t="e">
        <f>VLOOKUP(D335,Sheet2!C:I,7,FALSE)</f>
        <v>#N/A</v>
      </c>
      <c r="G335" t="e">
        <f>VLOOKUP(D335,Sheet2!C:L,10,FALSE)</f>
        <v>#N/A</v>
      </c>
      <c r="H335" t="e">
        <f>VLOOKUP(D335,Sheet2!C:P,14,FALSE)</f>
        <v>#N/A</v>
      </c>
    </row>
    <row r="336" ht="36.75" spans="4:8">
      <c r="D336" s="33" t="s">
        <v>1877</v>
      </c>
      <c r="E336" t="e">
        <f>VLOOKUP(D336,Sheet2!C:H,6,FALSE)</f>
        <v>#N/A</v>
      </c>
      <c r="F336" t="e">
        <f>VLOOKUP(D336,Sheet2!C:I,7,FALSE)</f>
        <v>#N/A</v>
      </c>
      <c r="G336" t="e">
        <f>VLOOKUP(D336,Sheet2!C:L,10,FALSE)</f>
        <v>#N/A</v>
      </c>
      <c r="H336" t="e">
        <f>VLOOKUP(D336,Sheet2!C:P,14,FALSE)</f>
        <v>#N/A</v>
      </c>
    </row>
    <row r="337" ht="36.75" spans="4:8">
      <c r="D337" s="33" t="s">
        <v>1878</v>
      </c>
      <c r="E337" t="e">
        <f>VLOOKUP(D337,Sheet2!C:H,6,FALSE)</f>
        <v>#N/A</v>
      </c>
      <c r="F337" t="e">
        <f>VLOOKUP(D337,Sheet2!C:I,7,FALSE)</f>
        <v>#N/A</v>
      </c>
      <c r="G337" t="e">
        <f>VLOOKUP(D337,Sheet2!C:L,10,FALSE)</f>
        <v>#N/A</v>
      </c>
      <c r="H337" t="e">
        <f>VLOOKUP(D337,Sheet2!C:P,14,FALSE)</f>
        <v>#N/A</v>
      </c>
    </row>
    <row r="338" ht="36.75" spans="4:8">
      <c r="D338" s="33" t="s">
        <v>1879</v>
      </c>
      <c r="E338" t="e">
        <f>VLOOKUP(D338,Sheet2!C:H,6,FALSE)</f>
        <v>#N/A</v>
      </c>
      <c r="F338" t="e">
        <f>VLOOKUP(D338,Sheet2!C:I,7,FALSE)</f>
        <v>#N/A</v>
      </c>
      <c r="G338" t="e">
        <f>VLOOKUP(D338,Sheet2!C:L,10,FALSE)</f>
        <v>#N/A</v>
      </c>
      <c r="H338" t="e">
        <f>VLOOKUP(D338,Sheet2!C:P,14,FALSE)</f>
        <v>#N/A</v>
      </c>
    </row>
    <row r="339" ht="36.75" spans="4:8">
      <c r="D339" s="33" t="s">
        <v>1880</v>
      </c>
      <c r="E339" t="e">
        <f>VLOOKUP(D339,Sheet2!C:H,6,FALSE)</f>
        <v>#N/A</v>
      </c>
      <c r="F339" t="e">
        <f>VLOOKUP(D339,Sheet2!C:I,7,FALSE)</f>
        <v>#N/A</v>
      </c>
      <c r="G339" t="e">
        <f>VLOOKUP(D339,Sheet2!C:L,10,FALSE)</f>
        <v>#N/A</v>
      </c>
      <c r="H339" t="e">
        <f>VLOOKUP(D339,Sheet2!C:P,14,FALSE)</f>
        <v>#N/A</v>
      </c>
    </row>
    <row r="340" ht="36.75" spans="4:8">
      <c r="D340" s="33" t="s">
        <v>1881</v>
      </c>
      <c r="E340" t="e">
        <f>VLOOKUP(D340,Sheet2!C:H,6,FALSE)</f>
        <v>#N/A</v>
      </c>
      <c r="F340" t="e">
        <f>VLOOKUP(D340,Sheet2!C:I,7,FALSE)</f>
        <v>#N/A</v>
      </c>
      <c r="G340" t="e">
        <f>VLOOKUP(D340,Sheet2!C:L,10,FALSE)</f>
        <v>#N/A</v>
      </c>
      <c r="H340" t="e">
        <f>VLOOKUP(D340,Sheet2!C:P,14,FALSE)</f>
        <v>#N/A</v>
      </c>
    </row>
    <row r="341" ht="36.75" spans="4:8">
      <c r="D341" s="33" t="s">
        <v>1882</v>
      </c>
      <c r="E341" t="e">
        <f>VLOOKUP(D341,Sheet2!C:H,6,FALSE)</f>
        <v>#N/A</v>
      </c>
      <c r="F341" t="e">
        <f>VLOOKUP(D341,Sheet2!C:I,7,FALSE)</f>
        <v>#N/A</v>
      </c>
      <c r="G341" t="e">
        <f>VLOOKUP(D341,Sheet2!C:L,10,FALSE)</f>
        <v>#N/A</v>
      </c>
      <c r="H341" t="e">
        <f>VLOOKUP(D341,Sheet2!C:P,14,FALSE)</f>
        <v>#N/A</v>
      </c>
    </row>
    <row r="342" ht="36.75" spans="4:8">
      <c r="D342" s="33" t="s">
        <v>1883</v>
      </c>
      <c r="E342" t="e">
        <f>VLOOKUP(D342,Sheet2!C:H,6,FALSE)</f>
        <v>#N/A</v>
      </c>
      <c r="F342" t="e">
        <f>VLOOKUP(D342,Sheet2!C:I,7,FALSE)</f>
        <v>#N/A</v>
      </c>
      <c r="G342" t="e">
        <f>VLOOKUP(D342,Sheet2!C:L,10,FALSE)</f>
        <v>#N/A</v>
      </c>
      <c r="H342" t="e">
        <f>VLOOKUP(D342,Sheet2!C:P,14,FALSE)</f>
        <v>#N/A</v>
      </c>
    </row>
    <row r="343" ht="36.75" spans="4:8">
      <c r="D343" s="33" t="s">
        <v>1884</v>
      </c>
      <c r="E343" t="e">
        <f>VLOOKUP(D343,Sheet2!C:H,6,FALSE)</f>
        <v>#N/A</v>
      </c>
      <c r="F343" t="e">
        <f>VLOOKUP(D343,Sheet2!C:I,7,FALSE)</f>
        <v>#N/A</v>
      </c>
      <c r="G343" t="e">
        <f>VLOOKUP(D343,Sheet2!C:L,10,FALSE)</f>
        <v>#N/A</v>
      </c>
      <c r="H343" t="e">
        <f>VLOOKUP(D343,Sheet2!C:P,14,FALSE)</f>
        <v>#N/A</v>
      </c>
    </row>
    <row r="344" ht="36.75" spans="4:8">
      <c r="D344" s="33" t="s">
        <v>1885</v>
      </c>
      <c r="E344" t="e">
        <f>VLOOKUP(D344,Sheet2!C:H,6,FALSE)</f>
        <v>#N/A</v>
      </c>
      <c r="F344" t="e">
        <f>VLOOKUP(D344,Sheet2!C:I,7,FALSE)</f>
        <v>#N/A</v>
      </c>
      <c r="G344" t="e">
        <f>VLOOKUP(D344,Sheet2!C:L,10,FALSE)</f>
        <v>#N/A</v>
      </c>
      <c r="H344" t="e">
        <f>VLOOKUP(D344,Sheet2!C:P,14,FALSE)</f>
        <v>#N/A</v>
      </c>
    </row>
    <row r="345" ht="36.75" spans="4:8">
      <c r="D345" s="33" t="s">
        <v>1886</v>
      </c>
      <c r="E345" t="e">
        <f>VLOOKUP(D345,Sheet2!C:H,6,FALSE)</f>
        <v>#N/A</v>
      </c>
      <c r="F345" t="e">
        <f>VLOOKUP(D345,Sheet2!C:I,7,FALSE)</f>
        <v>#N/A</v>
      </c>
      <c r="G345" t="e">
        <f>VLOOKUP(D345,Sheet2!C:L,10,FALSE)</f>
        <v>#N/A</v>
      </c>
      <c r="H345" t="e">
        <f>VLOOKUP(D345,Sheet2!C:P,14,FALSE)</f>
        <v>#N/A</v>
      </c>
    </row>
    <row r="346" ht="36.75" spans="4:8">
      <c r="D346" s="33" t="s">
        <v>1887</v>
      </c>
      <c r="E346" t="e">
        <f>VLOOKUP(D346,Sheet2!C:H,6,FALSE)</f>
        <v>#N/A</v>
      </c>
      <c r="F346" t="e">
        <f>VLOOKUP(D346,Sheet2!C:I,7,FALSE)</f>
        <v>#N/A</v>
      </c>
      <c r="G346" t="e">
        <f>VLOOKUP(D346,Sheet2!C:L,10,FALSE)</f>
        <v>#N/A</v>
      </c>
      <c r="H346" t="e">
        <f>VLOOKUP(D346,Sheet2!C:P,14,FALSE)</f>
        <v>#N/A</v>
      </c>
    </row>
    <row r="347" ht="36.75" spans="4:8">
      <c r="D347" s="33" t="s">
        <v>1888</v>
      </c>
      <c r="E347" t="e">
        <f>VLOOKUP(D347,Sheet2!C:H,6,FALSE)</f>
        <v>#N/A</v>
      </c>
      <c r="F347" t="e">
        <f>VLOOKUP(D347,Sheet2!C:I,7,FALSE)</f>
        <v>#N/A</v>
      </c>
      <c r="G347" t="e">
        <f>VLOOKUP(D347,Sheet2!C:L,10,FALSE)</f>
        <v>#N/A</v>
      </c>
      <c r="H347" t="e">
        <f>VLOOKUP(D347,Sheet2!C:P,14,FALSE)</f>
        <v>#N/A</v>
      </c>
    </row>
    <row r="348" ht="36.75" spans="4:8">
      <c r="D348" s="33" t="s">
        <v>1889</v>
      </c>
      <c r="E348" t="e">
        <f>VLOOKUP(D348,Sheet2!C:H,6,FALSE)</f>
        <v>#N/A</v>
      </c>
      <c r="F348" t="e">
        <f>VLOOKUP(D348,Sheet2!C:I,7,FALSE)</f>
        <v>#N/A</v>
      </c>
      <c r="G348" t="e">
        <f>VLOOKUP(D348,Sheet2!C:L,10,FALSE)</f>
        <v>#N/A</v>
      </c>
      <c r="H348" t="e">
        <f>VLOOKUP(D348,Sheet2!C:P,14,FALSE)</f>
        <v>#N/A</v>
      </c>
    </row>
    <row r="349" ht="24.75" spans="4:8">
      <c r="D349" s="32" t="s">
        <v>1890</v>
      </c>
      <c r="E349">
        <f>VLOOKUP(D349,Sheet2!C:H,6,FALSE)</f>
        <v>0</v>
      </c>
      <c r="F349">
        <f>VLOOKUP(D349,Sheet2!C:I,7,FALSE)</f>
        <v>0</v>
      </c>
      <c r="G349">
        <f>VLOOKUP(D349,Sheet2!C:L,10,FALSE)</f>
        <v>0</v>
      </c>
      <c r="H349" t="str">
        <f>VLOOKUP(D349,Sheet2!C:P,14,FALSE)</f>
        <v>2023.6.30</v>
      </c>
    </row>
    <row r="350" ht="60.75" spans="4:8">
      <c r="D350" s="28" t="s">
        <v>1891</v>
      </c>
      <c r="E350" t="e">
        <f>VLOOKUP(D350,Sheet2!C:H,6,FALSE)</f>
        <v>#N/A</v>
      </c>
      <c r="F350" t="e">
        <f>VLOOKUP(D350,Sheet2!C:I,7,FALSE)</f>
        <v>#N/A</v>
      </c>
      <c r="G350" t="e">
        <f>VLOOKUP(D350,Sheet2!C:L,10,FALSE)</f>
        <v>#N/A</v>
      </c>
      <c r="H350" t="e">
        <f>VLOOKUP(D350,Sheet2!C:P,14,FALSE)</f>
        <v>#N/A</v>
      </c>
    </row>
    <row r="351" ht="48" spans="4:8">
      <c r="D351" s="28" t="s">
        <v>627</v>
      </c>
      <c r="E351" t="e">
        <f>VLOOKUP(D351,Sheet2!C:H,6,FALSE)</f>
        <v>#N/A</v>
      </c>
      <c r="F351" t="e">
        <f>VLOOKUP(D351,Sheet2!C:I,7,FALSE)</f>
        <v>#N/A</v>
      </c>
      <c r="G351" t="e">
        <f>VLOOKUP(D351,Sheet2!C:L,10,FALSE)</f>
        <v>#N/A</v>
      </c>
      <c r="H351" t="e">
        <f>VLOOKUP(D351,Sheet2!C:P,14,FALSE)</f>
        <v>#N/A</v>
      </c>
    </row>
    <row r="352" ht="48.75" spans="4:8">
      <c r="D352" s="32" t="s">
        <v>1892</v>
      </c>
      <c r="E352" t="e">
        <f>VLOOKUP(D352,Sheet2!C:H,6,FALSE)</f>
        <v>#N/A</v>
      </c>
      <c r="F352" t="e">
        <f>VLOOKUP(D352,Sheet2!C:I,7,FALSE)</f>
        <v>#N/A</v>
      </c>
      <c r="G352" t="e">
        <f>VLOOKUP(D352,Sheet2!C:L,10,FALSE)</f>
        <v>#N/A</v>
      </c>
      <c r="H352" t="e">
        <f>VLOOKUP(D352,Sheet2!C:P,14,FALSE)</f>
        <v>#N/A</v>
      </c>
    </row>
    <row r="353" ht="48.75" spans="4:8">
      <c r="D353" s="32" t="s">
        <v>1893</v>
      </c>
      <c r="E353" t="e">
        <f>VLOOKUP(D353,Sheet2!C:H,6,FALSE)</f>
        <v>#N/A</v>
      </c>
      <c r="F353" t="e">
        <f>VLOOKUP(D353,Sheet2!C:I,7,FALSE)</f>
        <v>#N/A</v>
      </c>
      <c r="G353" t="e">
        <f>VLOOKUP(D353,Sheet2!C:L,10,FALSE)</f>
        <v>#N/A</v>
      </c>
      <c r="H353" t="e">
        <f>VLOOKUP(D353,Sheet2!C:P,14,FALSE)</f>
        <v>#N/A</v>
      </c>
    </row>
    <row r="354" ht="60.75" spans="4:8">
      <c r="D354" s="38" t="s">
        <v>1894</v>
      </c>
      <c r="E354">
        <f>VLOOKUP(D354,Sheet2!C:H,6,FALSE)</f>
        <v>0</v>
      </c>
      <c r="F354">
        <f>VLOOKUP(D354,Sheet2!C:I,7,FALSE)</f>
        <v>0</v>
      </c>
      <c r="G354">
        <f>VLOOKUP(D354,Sheet2!C:L,10,FALSE)</f>
        <v>0</v>
      </c>
      <c r="H354">
        <f>VLOOKUP(D354,Sheet2!C:P,14,FALSE)</f>
        <v>0</v>
      </c>
    </row>
    <row r="355" ht="24" spans="4:8">
      <c r="D355" s="38" t="s">
        <v>1895</v>
      </c>
      <c r="E355" t="e">
        <f>VLOOKUP(D355,Sheet2!C:H,6,FALSE)</f>
        <v>#N/A</v>
      </c>
      <c r="F355" t="e">
        <f>VLOOKUP(D355,Sheet2!C:I,7,FALSE)</f>
        <v>#N/A</v>
      </c>
      <c r="G355" t="e">
        <f>VLOOKUP(D355,Sheet2!C:L,10,FALSE)</f>
        <v>#N/A</v>
      </c>
      <c r="H355" t="e">
        <f>VLOOKUP(D355,Sheet2!C:P,14,FALSE)</f>
        <v>#N/A</v>
      </c>
    </row>
    <row r="356" ht="48.75" spans="4:8">
      <c r="D356" s="32" t="s">
        <v>1896</v>
      </c>
      <c r="E356" t="e">
        <f>VLOOKUP(D356,Sheet2!C:H,6,FALSE)</f>
        <v>#N/A</v>
      </c>
      <c r="F356" t="e">
        <f>VLOOKUP(D356,Sheet2!C:I,7,FALSE)</f>
        <v>#N/A</v>
      </c>
      <c r="G356" t="e">
        <f>VLOOKUP(D356,Sheet2!C:L,10,FALSE)</f>
        <v>#N/A</v>
      </c>
      <c r="H356" t="e">
        <f>VLOOKUP(D356,Sheet2!C:P,14,FALSE)</f>
        <v>#N/A</v>
      </c>
    </row>
    <row r="357" ht="36" spans="4:8">
      <c r="D357" s="40" t="s">
        <v>815</v>
      </c>
      <c r="E357" t="e">
        <f>VLOOKUP(D357,Sheet2!C:H,6,FALSE)</f>
        <v>#N/A</v>
      </c>
      <c r="F357" t="e">
        <f>VLOOKUP(D357,Sheet2!C:I,7,FALSE)</f>
        <v>#N/A</v>
      </c>
      <c r="G357" t="e">
        <f>VLOOKUP(D357,Sheet2!C:L,10,FALSE)</f>
        <v>#N/A</v>
      </c>
      <c r="H357" t="e">
        <f>VLOOKUP(D357,Sheet2!C:P,14,FALSE)</f>
        <v>#N/A</v>
      </c>
    </row>
    <row r="358" ht="24" spans="4:8">
      <c r="D358" s="40" t="s">
        <v>819</v>
      </c>
      <c r="E358" t="e">
        <f>VLOOKUP(D358,Sheet2!C:H,6,FALSE)</f>
        <v>#N/A</v>
      </c>
      <c r="F358" t="e">
        <f>VLOOKUP(D358,Sheet2!C:I,7,FALSE)</f>
        <v>#N/A</v>
      </c>
      <c r="G358" t="e">
        <f>VLOOKUP(D358,Sheet2!C:L,10,FALSE)</f>
        <v>#N/A</v>
      </c>
      <c r="H358" t="e">
        <f>VLOOKUP(D358,Sheet2!C:P,14,FALSE)</f>
        <v>#N/A</v>
      </c>
    </row>
    <row r="359" ht="24" spans="4:8">
      <c r="D359" s="40" t="s">
        <v>822</v>
      </c>
      <c r="E359" t="e">
        <f>VLOOKUP(D359,Sheet2!C:H,6,FALSE)</f>
        <v>#N/A</v>
      </c>
      <c r="F359" t="e">
        <f>VLOOKUP(D359,Sheet2!C:I,7,FALSE)</f>
        <v>#N/A</v>
      </c>
      <c r="G359" t="e">
        <f>VLOOKUP(D359,Sheet2!C:L,10,FALSE)</f>
        <v>#N/A</v>
      </c>
      <c r="H359" t="e">
        <f>VLOOKUP(D359,Sheet2!C:P,14,FALSE)</f>
        <v>#N/A</v>
      </c>
    </row>
    <row r="360" ht="48.75" spans="4:8">
      <c r="D360" s="32" t="s">
        <v>1897</v>
      </c>
      <c r="E360" t="e">
        <f>VLOOKUP(D360,Sheet2!C:H,6,FALSE)</f>
        <v>#N/A</v>
      </c>
      <c r="F360" t="e">
        <f>VLOOKUP(D360,Sheet2!C:I,7,FALSE)</f>
        <v>#N/A</v>
      </c>
      <c r="G360" t="e">
        <f>VLOOKUP(D360,Sheet2!C:L,10,FALSE)</f>
        <v>#N/A</v>
      </c>
      <c r="H360" t="e">
        <f>VLOOKUP(D360,Sheet2!C:P,14,FALSE)</f>
        <v>#N/A</v>
      </c>
    </row>
    <row r="361" ht="60.75" spans="4:8">
      <c r="D361" s="32" t="s">
        <v>1898</v>
      </c>
      <c r="E361" t="e">
        <f>VLOOKUP(D361,Sheet2!C:H,6,FALSE)</f>
        <v>#N/A</v>
      </c>
      <c r="F361" t="e">
        <f>VLOOKUP(D361,Sheet2!C:I,7,FALSE)</f>
        <v>#N/A</v>
      </c>
      <c r="G361" t="e">
        <f>VLOOKUP(D361,Sheet2!C:L,10,FALSE)</f>
        <v>#N/A</v>
      </c>
      <c r="H361" t="e">
        <f>VLOOKUP(D361,Sheet2!C:P,14,FALSE)</f>
        <v>#N/A</v>
      </c>
    </row>
    <row r="362" ht="60" spans="4:8">
      <c r="D362" s="28" t="s">
        <v>378</v>
      </c>
      <c r="E362" t="e">
        <f>VLOOKUP(D362,Sheet2!C:H,6,FALSE)</f>
        <v>#N/A</v>
      </c>
      <c r="F362" t="e">
        <f>VLOOKUP(D362,Sheet2!C:I,7,FALSE)</f>
        <v>#N/A</v>
      </c>
      <c r="G362" t="e">
        <f>VLOOKUP(D362,Sheet2!C:L,10,FALSE)</f>
        <v>#N/A</v>
      </c>
      <c r="H362" t="e">
        <f>VLOOKUP(D362,Sheet2!C:P,14,FALSE)</f>
        <v>#N/A</v>
      </c>
    </row>
    <row r="363" ht="48.75" spans="4:8">
      <c r="D363" s="32" t="s">
        <v>1899</v>
      </c>
      <c r="E363" t="e">
        <f>VLOOKUP(D363,Sheet2!C:H,6,FALSE)</f>
        <v>#N/A</v>
      </c>
      <c r="F363" t="e">
        <f>VLOOKUP(D363,Sheet2!C:I,7,FALSE)</f>
        <v>#N/A</v>
      </c>
      <c r="G363" t="e">
        <f>VLOOKUP(D363,Sheet2!C:L,10,FALSE)</f>
        <v>#N/A</v>
      </c>
      <c r="H363" t="e">
        <f>VLOOKUP(D363,Sheet2!C:P,14,FALSE)</f>
        <v>#N/A</v>
      </c>
    </row>
    <row r="364" ht="36.75" spans="4:8">
      <c r="D364" s="32" t="s">
        <v>1900</v>
      </c>
      <c r="E364" t="e">
        <f>VLOOKUP(D364,Sheet2!C:H,6,FALSE)</f>
        <v>#N/A</v>
      </c>
      <c r="F364" t="e">
        <f>VLOOKUP(D364,Sheet2!C:I,7,FALSE)</f>
        <v>#N/A</v>
      </c>
      <c r="G364" t="e">
        <f>VLOOKUP(D364,Sheet2!C:L,10,FALSE)</f>
        <v>#N/A</v>
      </c>
      <c r="H364" t="e">
        <f>VLOOKUP(D364,Sheet2!C:P,14,FALSE)</f>
        <v>#N/A</v>
      </c>
    </row>
    <row r="365" ht="36" spans="4:8">
      <c r="D365" s="28" t="s">
        <v>474</v>
      </c>
      <c r="E365" t="e">
        <f>VLOOKUP(D365,Sheet2!C:H,6,FALSE)</f>
        <v>#N/A</v>
      </c>
      <c r="F365" t="e">
        <f>VLOOKUP(D365,Sheet2!C:I,7,FALSE)</f>
        <v>#N/A</v>
      </c>
      <c r="G365" t="e">
        <f>VLOOKUP(D365,Sheet2!C:L,10,FALSE)</f>
        <v>#N/A</v>
      </c>
      <c r="H365" t="e">
        <f>VLOOKUP(D365,Sheet2!C:P,14,FALSE)</f>
        <v>#N/A</v>
      </c>
    </row>
    <row r="366" ht="48.75" spans="4:8">
      <c r="D366" s="32" t="s">
        <v>1901</v>
      </c>
      <c r="E366" t="e">
        <f>VLOOKUP(D366,Sheet2!C:H,6,FALSE)</f>
        <v>#N/A</v>
      </c>
      <c r="F366" t="e">
        <f>VLOOKUP(D366,Sheet2!C:I,7,FALSE)</f>
        <v>#N/A</v>
      </c>
      <c r="G366" t="e">
        <f>VLOOKUP(D366,Sheet2!C:L,10,FALSE)</f>
        <v>#N/A</v>
      </c>
      <c r="H366" t="e">
        <f>VLOOKUP(D366,Sheet2!C:P,14,FALSE)</f>
        <v>#N/A</v>
      </c>
    </row>
    <row r="367" ht="48" spans="4:8">
      <c r="D367" s="28" t="s">
        <v>380</v>
      </c>
      <c r="E367" t="e">
        <f>VLOOKUP(D367,Sheet2!C:H,6,FALSE)</f>
        <v>#N/A</v>
      </c>
      <c r="F367" t="e">
        <f>VLOOKUP(D367,Sheet2!C:I,7,FALSE)</f>
        <v>#N/A</v>
      </c>
      <c r="G367" t="e">
        <f>VLOOKUP(D367,Sheet2!C:L,10,FALSE)</f>
        <v>#N/A</v>
      </c>
      <c r="H367" t="e">
        <f>VLOOKUP(D367,Sheet2!C:P,14,FALSE)</f>
        <v>#N/A</v>
      </c>
    </row>
    <row r="368" ht="36.75" spans="4:8">
      <c r="D368" s="28" t="s">
        <v>1902</v>
      </c>
      <c r="E368" t="e">
        <f>VLOOKUP(D368,Sheet2!C:H,6,FALSE)</f>
        <v>#N/A</v>
      </c>
      <c r="F368" t="e">
        <f>VLOOKUP(D368,Sheet2!C:I,7,FALSE)</f>
        <v>#N/A</v>
      </c>
      <c r="G368" t="e">
        <f>VLOOKUP(D368,Sheet2!C:L,10,FALSE)</f>
        <v>#N/A</v>
      </c>
      <c r="H368" t="e">
        <f>VLOOKUP(D368,Sheet2!C:P,14,FALSE)</f>
        <v>#N/A</v>
      </c>
    </row>
    <row r="369" ht="60.75" spans="4:8">
      <c r="D369" s="32" t="s">
        <v>1903</v>
      </c>
      <c r="E369" t="e">
        <f>VLOOKUP(D369,Sheet2!C:H,6,FALSE)</f>
        <v>#N/A</v>
      </c>
      <c r="F369" t="e">
        <f>VLOOKUP(D369,Sheet2!C:I,7,FALSE)</f>
        <v>#N/A</v>
      </c>
      <c r="G369" t="e">
        <f>VLOOKUP(D369,Sheet2!C:L,10,FALSE)</f>
        <v>#N/A</v>
      </c>
      <c r="H369" t="e">
        <f>VLOOKUP(D369,Sheet2!C:P,14,FALSE)</f>
        <v>#N/A</v>
      </c>
    </row>
    <row r="370" ht="60.75" spans="4:8">
      <c r="D370" s="32" t="s">
        <v>1904</v>
      </c>
      <c r="E370" t="e">
        <f>VLOOKUP(D370,Sheet2!C:H,6,FALSE)</f>
        <v>#N/A</v>
      </c>
      <c r="F370" t="e">
        <f>VLOOKUP(D370,Sheet2!C:I,7,FALSE)</f>
        <v>#N/A</v>
      </c>
      <c r="G370" t="e">
        <f>VLOOKUP(D370,Sheet2!C:L,10,FALSE)</f>
        <v>#N/A</v>
      </c>
      <c r="H370" t="e">
        <f>VLOOKUP(D370,Sheet2!C:P,14,FALSE)</f>
        <v>#N/A</v>
      </c>
    </row>
    <row r="371" ht="60.75" spans="4:8">
      <c r="D371" s="32" t="s">
        <v>1905</v>
      </c>
      <c r="E371" t="e">
        <f>VLOOKUP(D371,Sheet2!C:H,6,FALSE)</f>
        <v>#N/A</v>
      </c>
      <c r="F371" t="e">
        <f>VLOOKUP(D371,Sheet2!C:I,7,FALSE)</f>
        <v>#N/A</v>
      </c>
      <c r="G371" t="e">
        <f>VLOOKUP(D371,Sheet2!C:L,10,FALSE)</f>
        <v>#N/A</v>
      </c>
      <c r="H371" t="e">
        <f>VLOOKUP(D371,Sheet2!C:P,14,FALSE)</f>
        <v>#N/A</v>
      </c>
    </row>
    <row r="372" ht="60.75" spans="4:8">
      <c r="D372" s="32" t="s">
        <v>1906</v>
      </c>
      <c r="E372" t="e">
        <f>VLOOKUP(D372,Sheet2!C:H,6,FALSE)</f>
        <v>#N/A</v>
      </c>
      <c r="F372" t="e">
        <f>VLOOKUP(D372,Sheet2!C:I,7,FALSE)</f>
        <v>#N/A</v>
      </c>
      <c r="G372" t="e">
        <f>VLOOKUP(D372,Sheet2!C:L,10,FALSE)</f>
        <v>#N/A</v>
      </c>
      <c r="H372" t="e">
        <f>VLOOKUP(D372,Sheet2!C:P,14,FALSE)</f>
        <v>#N/A</v>
      </c>
    </row>
    <row r="373" ht="60.75" spans="4:8">
      <c r="D373" s="32" t="s">
        <v>1907</v>
      </c>
      <c r="E373" t="e">
        <f>VLOOKUP(D373,Sheet2!C:H,6,FALSE)</f>
        <v>#N/A</v>
      </c>
      <c r="F373" t="e">
        <f>VLOOKUP(D373,Sheet2!C:I,7,FALSE)</f>
        <v>#N/A</v>
      </c>
      <c r="G373" t="e">
        <f>VLOOKUP(D373,Sheet2!C:L,10,FALSE)</f>
        <v>#N/A</v>
      </c>
      <c r="H373" t="e">
        <f>VLOOKUP(D373,Sheet2!C:P,14,FALSE)</f>
        <v>#N/A</v>
      </c>
    </row>
    <row r="374" ht="60.75" spans="4:8">
      <c r="D374" s="32" t="s">
        <v>1908</v>
      </c>
      <c r="E374" t="e">
        <f>VLOOKUP(D374,Sheet2!C:H,6,FALSE)</f>
        <v>#N/A</v>
      </c>
      <c r="F374" t="e">
        <f>VLOOKUP(D374,Sheet2!C:I,7,FALSE)</f>
        <v>#N/A</v>
      </c>
      <c r="G374" t="e">
        <f>VLOOKUP(D374,Sheet2!C:L,10,FALSE)</f>
        <v>#N/A</v>
      </c>
      <c r="H374" t="e">
        <f>VLOOKUP(D374,Sheet2!C:P,14,FALSE)</f>
        <v>#N/A</v>
      </c>
    </row>
    <row r="375" ht="60.75" spans="4:8">
      <c r="D375" s="32" t="s">
        <v>1909</v>
      </c>
      <c r="E375" t="e">
        <f>VLOOKUP(D375,Sheet2!C:H,6,FALSE)</f>
        <v>#N/A</v>
      </c>
      <c r="F375" t="e">
        <f>VLOOKUP(D375,Sheet2!C:I,7,FALSE)</f>
        <v>#N/A</v>
      </c>
      <c r="G375" t="e">
        <f>VLOOKUP(D375,Sheet2!C:L,10,FALSE)</f>
        <v>#N/A</v>
      </c>
      <c r="H375" t="e">
        <f>VLOOKUP(D375,Sheet2!C:P,14,FALSE)</f>
        <v>#N/A</v>
      </c>
    </row>
    <row r="376" ht="49.5" spans="4:8">
      <c r="D376" s="32" t="s">
        <v>1910</v>
      </c>
      <c r="E376" t="e">
        <f>VLOOKUP(D376,Sheet2!C:H,6,FALSE)</f>
        <v>#N/A</v>
      </c>
      <c r="F376" t="e">
        <f>VLOOKUP(D376,Sheet2!C:I,7,FALSE)</f>
        <v>#N/A</v>
      </c>
      <c r="G376" t="e">
        <f>VLOOKUP(D376,Sheet2!C:L,10,FALSE)</f>
        <v>#N/A</v>
      </c>
      <c r="H376" t="e">
        <f>VLOOKUP(D376,Sheet2!C:P,14,FALSE)</f>
        <v>#N/A</v>
      </c>
    </row>
    <row r="377" ht="72.75" spans="4:8">
      <c r="D377" s="28" t="s">
        <v>1911</v>
      </c>
      <c r="E377" t="str">
        <f>VLOOKUP(D377,Sheet2!C:H,6,FALSE)</f>
        <v>2023.9.27</v>
      </c>
      <c r="F377" t="str">
        <f>VLOOKUP(D377,Sheet2!C:I,7,FALSE)</f>
        <v>重庆创盛世建设工程有限公司</v>
      </c>
      <c r="G377" t="str">
        <f>VLOOKUP(D377,Sheet2!C:L,10,FALSE)</f>
        <v>270天</v>
      </c>
      <c r="H377">
        <f>VLOOKUP(D377,Sheet2!C:P,14,FALSE)</f>
        <v>0</v>
      </c>
    </row>
    <row r="378" ht="36.75" spans="4:8">
      <c r="D378" s="28" t="s">
        <v>1912</v>
      </c>
      <c r="E378">
        <f>VLOOKUP(D378,Sheet2!C:H,6,FALSE)</f>
        <v>0</v>
      </c>
      <c r="F378">
        <f>VLOOKUP(D378,Sheet2!C:I,7,FALSE)</f>
        <v>0</v>
      </c>
      <c r="G378">
        <f>VLOOKUP(D378,Sheet2!C:L,10,FALSE)</f>
        <v>0</v>
      </c>
      <c r="H378">
        <f>VLOOKUP(D378,Sheet2!C:P,14,FALSE)</f>
        <v>0</v>
      </c>
    </row>
    <row r="379" ht="63" spans="4:8">
      <c r="D379" s="28" t="s">
        <v>1913</v>
      </c>
      <c r="E379" t="e">
        <f>VLOOKUP(D379,Sheet2!C:H,6,FALSE)</f>
        <v>#N/A</v>
      </c>
      <c r="F379" t="e">
        <f>VLOOKUP(D379,Sheet2!C:I,7,FALSE)</f>
        <v>#N/A</v>
      </c>
      <c r="G379" t="e">
        <f>VLOOKUP(D379,Sheet2!C:L,10,FALSE)</f>
        <v>#N/A</v>
      </c>
      <c r="H379" t="e">
        <f>VLOOKUP(D379,Sheet2!C:P,14,FALSE)</f>
        <v>#N/A</v>
      </c>
    </row>
    <row r="380" ht="36.75" spans="4:8">
      <c r="D380" s="28" t="s">
        <v>1914</v>
      </c>
      <c r="E380" t="str">
        <f>VLOOKUP(D380,Sheet2!C:H,6,FALSE)</f>
        <v>2023.8.15</v>
      </c>
      <c r="F380" t="str">
        <f>VLOOKUP(D380,Sheet2!C:I,7,FALSE)</f>
        <v>重庆赛杨建筑劳务有限公司、重庆五二八建筑工程有限公司等</v>
      </c>
      <c r="G380" t="str">
        <f>VLOOKUP(D380,Sheet2!C:L,10,FALSE)</f>
        <v>2023年12月31日前全面竣工，管护期两年（2024.1.1-2025.12.31）</v>
      </c>
      <c r="H380">
        <f>VLOOKUP(D380,Sheet2!C:P,14,FALSE)</f>
        <v>0</v>
      </c>
    </row>
    <row r="381" ht="60.75" spans="4:8">
      <c r="D381" s="28" t="s">
        <v>1915</v>
      </c>
      <c r="E381">
        <f>VLOOKUP(D381,Sheet2!C:H,6,FALSE)</f>
        <v>0</v>
      </c>
      <c r="F381">
        <f>VLOOKUP(D381,Sheet2!C:I,7,FALSE)</f>
        <v>0</v>
      </c>
      <c r="G381">
        <f>VLOOKUP(D381,Sheet2!C:L,10,FALSE)</f>
        <v>0</v>
      </c>
      <c r="H381">
        <f>VLOOKUP(D381,Sheet2!C:P,14,FALSE)</f>
        <v>0</v>
      </c>
    </row>
    <row r="382" ht="60.75" spans="4:8">
      <c r="D382" s="28" t="s">
        <v>1916</v>
      </c>
      <c r="E382" t="str">
        <f>VLOOKUP(D382,Sheet2!C:H,6,FALSE)</f>
        <v>2023.10.11</v>
      </c>
      <c r="F382" t="str">
        <f>VLOOKUP(D382,Sheet2!C:I,7,FALSE)</f>
        <v>南岸区绿云园林用品经营部 </v>
      </c>
      <c r="G382" t="str">
        <f>VLOOKUP(D382,Sheet2!C:L,10,FALSE)</f>
        <v>一周内供货</v>
      </c>
      <c r="H382">
        <f>VLOOKUP(D382,Sheet2!C:P,14,FALSE)</f>
        <v>0</v>
      </c>
    </row>
    <row r="383" ht="60.75" spans="4:8">
      <c r="D383" s="28" t="s">
        <v>1916</v>
      </c>
      <c r="E383" t="str">
        <f>VLOOKUP(D383,Sheet2!C:H,6,FALSE)</f>
        <v>2023.10.11</v>
      </c>
      <c r="F383" t="str">
        <f>VLOOKUP(D383,Sheet2!C:I,7,FALSE)</f>
        <v>南岸区绿云园林用品经营部 </v>
      </c>
      <c r="G383" t="str">
        <f>VLOOKUP(D383,Sheet2!C:L,10,FALSE)</f>
        <v>一周内供货</v>
      </c>
      <c r="H383">
        <f>VLOOKUP(D383,Sheet2!C:P,14,FALSE)</f>
        <v>0</v>
      </c>
    </row>
    <row r="384" ht="60.75" spans="4:8">
      <c r="D384" s="28" t="s">
        <v>1916</v>
      </c>
      <c r="E384" t="str">
        <f>VLOOKUP(D384,Sheet2!C:H,6,FALSE)</f>
        <v>2023.10.11</v>
      </c>
      <c r="F384" t="str">
        <f>VLOOKUP(D384,Sheet2!C:I,7,FALSE)</f>
        <v>南岸区绿云园林用品经营部 </v>
      </c>
      <c r="G384" t="str">
        <f>VLOOKUP(D384,Sheet2!C:L,10,FALSE)</f>
        <v>一周内供货</v>
      </c>
      <c r="H384">
        <f>VLOOKUP(D384,Sheet2!C:P,14,FALSE)</f>
        <v>0</v>
      </c>
    </row>
    <row r="385" ht="60.75" spans="4:8">
      <c r="D385" s="28" t="s">
        <v>1916</v>
      </c>
      <c r="E385" t="str">
        <f>VLOOKUP(D385,Sheet2!C:H,6,FALSE)</f>
        <v>2023.10.11</v>
      </c>
      <c r="F385" t="str">
        <f>VLOOKUP(D385,Sheet2!C:I,7,FALSE)</f>
        <v>南岸区绿云园林用品经营部 </v>
      </c>
      <c r="G385" t="str">
        <f>VLOOKUP(D385,Sheet2!C:L,10,FALSE)</f>
        <v>一周内供货</v>
      </c>
      <c r="H385">
        <f>VLOOKUP(D385,Sheet2!C:P,14,FALSE)</f>
        <v>0</v>
      </c>
    </row>
    <row r="386" ht="48.75" spans="4:8">
      <c r="D386" s="28" t="s">
        <v>1917</v>
      </c>
      <c r="E386" t="str">
        <f>VLOOKUP(D386,Sheet2!C:H,6,FALSE)</f>
        <v>2020.11.23</v>
      </c>
      <c r="F386" t="str">
        <f>VLOOKUP(D386,Sheet2!C:I,7,FALSE)</f>
        <v>丰都县源生木制品加工有限公司、重庆渝石森林病虫害防治有限公司</v>
      </c>
      <c r="G386" t="str">
        <f>VLOOKUP(D386,Sheet2!C:L,10,FALSE)</f>
        <v>3年</v>
      </c>
      <c r="H386">
        <f>VLOOKUP(D386,Sheet2!C:P,14,FALSE)</f>
        <v>0</v>
      </c>
    </row>
    <row r="387" ht="48.75" spans="4:8">
      <c r="D387" s="28" t="s">
        <v>1917</v>
      </c>
      <c r="E387" t="str">
        <f>VLOOKUP(D387,Sheet2!C:H,6,FALSE)</f>
        <v>2020.11.23</v>
      </c>
      <c r="F387" t="str">
        <f>VLOOKUP(D387,Sheet2!C:I,7,FALSE)</f>
        <v>丰都县源生木制品加工有限公司、重庆渝石森林病虫害防治有限公司</v>
      </c>
      <c r="G387" t="str">
        <f>VLOOKUP(D387,Sheet2!C:L,10,FALSE)</f>
        <v>3年</v>
      </c>
      <c r="H387">
        <f>VLOOKUP(D387,Sheet2!C:P,14,FALSE)</f>
        <v>0</v>
      </c>
    </row>
    <row r="388" ht="48.75" spans="4:8">
      <c r="D388" s="28" t="s">
        <v>1917</v>
      </c>
      <c r="E388" t="str">
        <f>VLOOKUP(D388,Sheet2!C:H,6,FALSE)</f>
        <v>2020.11.23</v>
      </c>
      <c r="F388" t="str">
        <f>VLOOKUP(D388,Sheet2!C:I,7,FALSE)</f>
        <v>丰都县源生木制品加工有限公司、重庆渝石森林病虫害防治有限公司</v>
      </c>
      <c r="G388" t="str">
        <f>VLOOKUP(D388,Sheet2!C:L,10,FALSE)</f>
        <v>3年</v>
      </c>
      <c r="H388">
        <f>VLOOKUP(D388,Sheet2!C:P,14,FALSE)</f>
        <v>0</v>
      </c>
    </row>
    <row r="389" ht="48.75" spans="4:8">
      <c r="D389" s="28" t="s">
        <v>1917</v>
      </c>
      <c r="E389" t="str">
        <f>VLOOKUP(D389,Sheet2!C:H,6,FALSE)</f>
        <v>2020.11.23</v>
      </c>
      <c r="F389" t="str">
        <f>VLOOKUP(D389,Sheet2!C:I,7,FALSE)</f>
        <v>丰都县源生木制品加工有限公司、重庆渝石森林病虫害防治有限公司</v>
      </c>
      <c r="G389" t="str">
        <f>VLOOKUP(D389,Sheet2!C:L,10,FALSE)</f>
        <v>3年</v>
      </c>
      <c r="H389">
        <f>VLOOKUP(D389,Sheet2!C:P,14,FALSE)</f>
        <v>0</v>
      </c>
    </row>
    <row r="390" ht="48.75" spans="4:8">
      <c r="D390" s="28" t="s">
        <v>1917</v>
      </c>
      <c r="E390" t="str">
        <f>VLOOKUP(D390,Sheet2!C:H,6,FALSE)</f>
        <v>2020.11.23</v>
      </c>
      <c r="F390" t="str">
        <f>VLOOKUP(D390,Sheet2!C:I,7,FALSE)</f>
        <v>丰都县源生木制品加工有限公司、重庆渝石森林病虫害防治有限公司</v>
      </c>
      <c r="G390" t="str">
        <f>VLOOKUP(D390,Sheet2!C:L,10,FALSE)</f>
        <v>3年</v>
      </c>
      <c r="H390">
        <f>VLOOKUP(D390,Sheet2!C:P,14,FALSE)</f>
        <v>0</v>
      </c>
    </row>
    <row r="391" ht="48.75" spans="4:8">
      <c r="D391" s="28" t="s">
        <v>1917</v>
      </c>
      <c r="E391" t="str">
        <f>VLOOKUP(D391,Sheet2!C:H,6,FALSE)</f>
        <v>2020.11.23</v>
      </c>
      <c r="F391" t="str">
        <f>VLOOKUP(D391,Sheet2!C:I,7,FALSE)</f>
        <v>丰都县源生木制品加工有限公司、重庆渝石森林病虫害防治有限公司</v>
      </c>
      <c r="G391" t="str">
        <f>VLOOKUP(D391,Sheet2!C:L,10,FALSE)</f>
        <v>3年</v>
      </c>
      <c r="H391">
        <f>VLOOKUP(D391,Sheet2!C:P,14,FALSE)</f>
        <v>0</v>
      </c>
    </row>
    <row r="392" ht="48.75" spans="4:8">
      <c r="D392" s="28" t="s">
        <v>1917</v>
      </c>
      <c r="E392" t="str">
        <f>VLOOKUP(D392,Sheet2!C:H,6,FALSE)</f>
        <v>2020.11.23</v>
      </c>
      <c r="F392" t="str">
        <f>VLOOKUP(D392,Sheet2!C:I,7,FALSE)</f>
        <v>丰都县源生木制品加工有限公司、重庆渝石森林病虫害防治有限公司</v>
      </c>
      <c r="G392" t="str">
        <f>VLOOKUP(D392,Sheet2!C:L,10,FALSE)</f>
        <v>3年</v>
      </c>
      <c r="H392">
        <f>VLOOKUP(D392,Sheet2!C:P,14,FALSE)</f>
        <v>0</v>
      </c>
    </row>
    <row r="393" ht="48.75" spans="4:8">
      <c r="D393" s="28" t="s">
        <v>1917</v>
      </c>
      <c r="E393" t="str">
        <f>VLOOKUP(D393,Sheet2!C:H,6,FALSE)</f>
        <v>2020.11.23</v>
      </c>
      <c r="F393" t="str">
        <f>VLOOKUP(D393,Sheet2!C:I,7,FALSE)</f>
        <v>丰都县源生木制品加工有限公司、重庆渝石森林病虫害防治有限公司</v>
      </c>
      <c r="G393" t="str">
        <f>VLOOKUP(D393,Sheet2!C:L,10,FALSE)</f>
        <v>3年</v>
      </c>
      <c r="H393">
        <f>VLOOKUP(D393,Sheet2!C:P,14,FALSE)</f>
        <v>0</v>
      </c>
    </row>
    <row r="394" ht="48.75" spans="4:8">
      <c r="D394" s="28" t="s">
        <v>1917</v>
      </c>
      <c r="E394" t="str">
        <f>VLOOKUP(D394,Sheet2!C:H,6,FALSE)</f>
        <v>2020.11.23</v>
      </c>
      <c r="F394" t="str">
        <f>VLOOKUP(D394,Sheet2!C:I,7,FALSE)</f>
        <v>丰都县源生木制品加工有限公司、重庆渝石森林病虫害防治有限公司</v>
      </c>
      <c r="G394" t="str">
        <f>VLOOKUP(D394,Sheet2!C:L,10,FALSE)</f>
        <v>3年</v>
      </c>
      <c r="H394">
        <f>VLOOKUP(D394,Sheet2!C:P,14,FALSE)</f>
        <v>0</v>
      </c>
    </row>
    <row r="395" ht="48.75" spans="4:8">
      <c r="D395" s="28" t="s">
        <v>1917</v>
      </c>
      <c r="E395" t="str">
        <f>VLOOKUP(D395,Sheet2!C:H,6,FALSE)</f>
        <v>2020.11.23</v>
      </c>
      <c r="F395" t="str">
        <f>VLOOKUP(D395,Sheet2!C:I,7,FALSE)</f>
        <v>丰都县源生木制品加工有限公司、重庆渝石森林病虫害防治有限公司</v>
      </c>
      <c r="G395" t="str">
        <f>VLOOKUP(D395,Sheet2!C:L,10,FALSE)</f>
        <v>3年</v>
      </c>
      <c r="H395">
        <f>VLOOKUP(D395,Sheet2!C:P,14,FALSE)</f>
        <v>0</v>
      </c>
    </row>
    <row r="396" ht="48.75" spans="4:8">
      <c r="D396" s="28" t="s">
        <v>1917</v>
      </c>
      <c r="E396" t="str">
        <f>VLOOKUP(D396,Sheet2!C:H,6,FALSE)</f>
        <v>2020.11.23</v>
      </c>
      <c r="F396" t="str">
        <f>VLOOKUP(D396,Sheet2!C:I,7,FALSE)</f>
        <v>丰都县源生木制品加工有限公司、重庆渝石森林病虫害防治有限公司</v>
      </c>
      <c r="G396" t="str">
        <f>VLOOKUP(D396,Sheet2!C:L,10,FALSE)</f>
        <v>3年</v>
      </c>
      <c r="H396">
        <f>VLOOKUP(D396,Sheet2!C:P,14,FALSE)</f>
        <v>0</v>
      </c>
    </row>
    <row r="397" ht="48.75" spans="4:8">
      <c r="D397" s="28" t="s">
        <v>1917</v>
      </c>
      <c r="E397" t="str">
        <f>VLOOKUP(D397,Sheet2!C:H,6,FALSE)</f>
        <v>2020.11.23</v>
      </c>
      <c r="F397" t="str">
        <f>VLOOKUP(D397,Sheet2!C:I,7,FALSE)</f>
        <v>丰都县源生木制品加工有限公司、重庆渝石森林病虫害防治有限公司</v>
      </c>
      <c r="G397" t="str">
        <f>VLOOKUP(D397,Sheet2!C:L,10,FALSE)</f>
        <v>3年</v>
      </c>
      <c r="H397">
        <f>VLOOKUP(D397,Sheet2!C:P,14,FALSE)</f>
        <v>0</v>
      </c>
    </row>
    <row r="398" ht="48.75" spans="4:8">
      <c r="D398" s="28" t="s">
        <v>1917</v>
      </c>
      <c r="E398" t="str">
        <f>VLOOKUP(D398,Sheet2!C:H,6,FALSE)</f>
        <v>2020.11.23</v>
      </c>
      <c r="F398" t="str">
        <f>VLOOKUP(D398,Sheet2!C:I,7,FALSE)</f>
        <v>丰都县源生木制品加工有限公司、重庆渝石森林病虫害防治有限公司</v>
      </c>
      <c r="G398" t="str">
        <f>VLOOKUP(D398,Sheet2!C:L,10,FALSE)</f>
        <v>3年</v>
      </c>
      <c r="H398">
        <f>VLOOKUP(D398,Sheet2!C:P,14,FALSE)</f>
        <v>0</v>
      </c>
    </row>
    <row r="399" ht="48.75" spans="4:8">
      <c r="D399" s="28" t="s">
        <v>1917</v>
      </c>
      <c r="E399" t="str">
        <f>VLOOKUP(D399,Sheet2!C:H,6,FALSE)</f>
        <v>2020.11.23</v>
      </c>
      <c r="F399" t="str">
        <f>VLOOKUP(D399,Sheet2!C:I,7,FALSE)</f>
        <v>丰都县源生木制品加工有限公司、重庆渝石森林病虫害防治有限公司</v>
      </c>
      <c r="G399" t="str">
        <f>VLOOKUP(D399,Sheet2!C:L,10,FALSE)</f>
        <v>3年</v>
      </c>
      <c r="H399">
        <f>VLOOKUP(D399,Sheet2!C:P,14,FALSE)</f>
        <v>0</v>
      </c>
    </row>
    <row r="400" ht="42.75" spans="4:8">
      <c r="D400" s="41" t="s">
        <v>1918</v>
      </c>
      <c r="E400" t="str">
        <f>VLOOKUP(D400,Sheet2!C:H,6,FALSE)</f>
        <v>2023.3.27</v>
      </c>
      <c r="F400" t="str">
        <f>VLOOKUP(D400,Sheet2!C:I,7,FALSE)</f>
        <v>重庆市北恒建筑工程有限公司</v>
      </c>
      <c r="G400" t="str">
        <f>VLOOKUP(D400,Sheet2!C:L,10,FALSE)</f>
        <v>12月</v>
      </c>
      <c r="H400">
        <f>VLOOKUP(D400,Sheet2!C:P,14,FALSE)</f>
        <v>0</v>
      </c>
    </row>
    <row r="401" ht="57" spans="4:8">
      <c r="D401" s="41" t="s">
        <v>1919</v>
      </c>
      <c r="E401" t="str">
        <f>VLOOKUP(D401,Sheet2!C:H,6,FALSE)</f>
        <v>2022.12.15</v>
      </c>
      <c r="F401" t="str">
        <f>VLOOKUP(D401,Sheet2!C:I,7,FALSE)</f>
        <v>重庆林陆建设工程有限公司</v>
      </c>
      <c r="G401" t="str">
        <f>VLOOKUP(D401,Sheet2!C:L,10,FALSE)</f>
        <v>60天</v>
      </c>
      <c r="H401">
        <f>VLOOKUP(D401,Sheet2!C:P,14,FALSE)</f>
        <v>2023.03</v>
      </c>
    </row>
    <row r="402" ht="85.5" spans="4:8">
      <c r="D402" s="41" t="s">
        <v>612</v>
      </c>
      <c r="E402" t="str">
        <f>VLOOKUP(D402,Sheet2!C:H,6,FALSE)</f>
        <v>2023.5.16</v>
      </c>
      <c r="F402">
        <f>VLOOKUP(D402,Sheet2!C:I,7,FALSE)</f>
        <v>0</v>
      </c>
      <c r="G402">
        <f>VLOOKUP(D402,Sheet2!C:L,10,FALSE)</f>
        <v>0</v>
      </c>
      <c r="H402">
        <f>VLOOKUP(D402,Sheet2!C:P,14,FALSE)</f>
        <v>20230805</v>
      </c>
    </row>
    <row r="403" ht="99.75" spans="4:8">
      <c r="D403" s="41" t="s">
        <v>620</v>
      </c>
      <c r="E403" t="str">
        <f>VLOOKUP(D403,Sheet2!C:H,6,FALSE)</f>
        <v>2023.01.06</v>
      </c>
      <c r="F403" t="str">
        <f>VLOOKUP(D403,Sheet2!C:I,7,FALSE)</f>
        <v>重庆锦亿建筑劳务有限责任公司</v>
      </c>
      <c r="G403" t="str">
        <f>VLOOKUP(D403,Sheet2!C:L,10,FALSE)</f>
        <v>75天</v>
      </c>
      <c r="H403">
        <f>VLOOKUP(D403,Sheet2!C:P,14,FALSE)</f>
        <v>0</v>
      </c>
    </row>
    <row r="404" ht="57" spans="4:8">
      <c r="D404" s="41" t="s">
        <v>1920</v>
      </c>
      <c r="E404" t="e">
        <f>VLOOKUP(D404,Sheet2!C:H,6,FALSE)</f>
        <v>#N/A</v>
      </c>
      <c r="F404" t="e">
        <f>VLOOKUP(D404,Sheet2!C:I,7,FALSE)</f>
        <v>#N/A</v>
      </c>
      <c r="G404" t="e">
        <f>VLOOKUP(D404,Sheet2!C:L,10,FALSE)</f>
        <v>#N/A</v>
      </c>
      <c r="H404" t="e">
        <f>VLOOKUP(D404,Sheet2!C:P,14,FALSE)</f>
        <v>#N/A</v>
      </c>
    </row>
    <row r="405" ht="57" spans="4:8">
      <c r="D405" s="41" t="s">
        <v>1921</v>
      </c>
      <c r="E405" t="e">
        <f>VLOOKUP(D405,Sheet2!C:H,6,FALSE)</f>
        <v>#N/A</v>
      </c>
      <c r="F405" t="e">
        <f>VLOOKUP(D405,Sheet2!C:I,7,FALSE)</f>
        <v>#N/A</v>
      </c>
      <c r="G405" t="e">
        <f>VLOOKUP(D405,Sheet2!C:L,10,FALSE)</f>
        <v>#N/A</v>
      </c>
      <c r="H405" t="e">
        <f>VLOOKUP(D405,Sheet2!C:P,14,FALSE)</f>
        <v>#N/A</v>
      </c>
    </row>
    <row r="406" ht="85.5" spans="4:8">
      <c r="D406" s="41" t="s">
        <v>1922</v>
      </c>
      <c r="E406" t="e">
        <f>VLOOKUP(D406,Sheet2!C:H,6,FALSE)</f>
        <v>#N/A</v>
      </c>
      <c r="F406" t="e">
        <f>VLOOKUP(D406,Sheet2!C:I,7,FALSE)</f>
        <v>#N/A</v>
      </c>
      <c r="G406" t="e">
        <f>VLOOKUP(D406,Sheet2!C:L,10,FALSE)</f>
        <v>#N/A</v>
      </c>
      <c r="H406" t="e">
        <f>VLOOKUP(D406,Sheet2!C:P,14,FALSE)</f>
        <v>#N/A</v>
      </c>
    </row>
    <row r="407" ht="85.5" spans="4:8">
      <c r="D407" s="41" t="s">
        <v>1923</v>
      </c>
      <c r="E407" t="e">
        <f>VLOOKUP(D407,Sheet2!C:H,6,FALSE)</f>
        <v>#N/A</v>
      </c>
      <c r="F407" t="e">
        <f>VLOOKUP(D407,Sheet2!C:I,7,FALSE)</f>
        <v>#N/A</v>
      </c>
      <c r="G407" t="e">
        <f>VLOOKUP(D407,Sheet2!C:L,10,FALSE)</f>
        <v>#N/A</v>
      </c>
      <c r="H407" t="e">
        <f>VLOOKUP(D407,Sheet2!C:P,14,FALSE)</f>
        <v>#N/A</v>
      </c>
    </row>
    <row r="408" ht="57" spans="4:8">
      <c r="D408" s="41" t="s">
        <v>1924</v>
      </c>
      <c r="E408" t="e">
        <f>VLOOKUP(D408,Sheet2!C:H,6,FALSE)</f>
        <v>#N/A</v>
      </c>
      <c r="F408" t="e">
        <f>VLOOKUP(D408,Sheet2!C:I,7,FALSE)</f>
        <v>#N/A</v>
      </c>
      <c r="G408" t="e">
        <f>VLOOKUP(D408,Sheet2!C:L,10,FALSE)</f>
        <v>#N/A</v>
      </c>
      <c r="H408" t="e">
        <f>VLOOKUP(D408,Sheet2!C:P,14,FALSE)</f>
        <v>#N/A</v>
      </c>
    </row>
    <row r="409" ht="57" spans="4:8">
      <c r="D409" s="41" t="s">
        <v>1925</v>
      </c>
      <c r="E409" t="e">
        <f>VLOOKUP(D409,Sheet2!C:H,6,FALSE)</f>
        <v>#N/A</v>
      </c>
      <c r="F409" t="e">
        <f>VLOOKUP(D409,Sheet2!C:I,7,FALSE)</f>
        <v>#N/A</v>
      </c>
      <c r="G409" t="e">
        <f>VLOOKUP(D409,Sheet2!C:L,10,FALSE)</f>
        <v>#N/A</v>
      </c>
      <c r="H409" t="e">
        <f>VLOOKUP(D409,Sheet2!C:P,14,FALSE)</f>
        <v>#N/A</v>
      </c>
    </row>
    <row r="410" ht="71.25" spans="4:8">
      <c r="D410" s="41" t="s">
        <v>1926</v>
      </c>
      <c r="E410" t="e">
        <f>VLOOKUP(D410,Sheet2!C:H,6,FALSE)</f>
        <v>#N/A</v>
      </c>
      <c r="F410" t="e">
        <f>VLOOKUP(D410,Sheet2!C:I,7,FALSE)</f>
        <v>#N/A</v>
      </c>
      <c r="G410" t="e">
        <f>VLOOKUP(D410,Sheet2!C:L,10,FALSE)</f>
        <v>#N/A</v>
      </c>
      <c r="H410" t="e">
        <f>VLOOKUP(D410,Sheet2!C:P,14,FALSE)</f>
        <v>#N/A</v>
      </c>
    </row>
    <row r="411" ht="71.25" spans="4:8">
      <c r="D411" s="41" t="s">
        <v>1927</v>
      </c>
      <c r="E411">
        <f>VLOOKUP(D411,Sheet2!C:H,6,FALSE)</f>
        <v>0</v>
      </c>
      <c r="F411">
        <f>VLOOKUP(D411,Sheet2!C:I,7,FALSE)</f>
        <v>0</v>
      </c>
      <c r="G411">
        <f>VLOOKUP(D411,Sheet2!C:L,10,FALSE)</f>
        <v>0</v>
      </c>
      <c r="H411">
        <f>VLOOKUP(D411,Sheet2!C:P,14,FALSE)</f>
        <v>0</v>
      </c>
    </row>
    <row r="412" ht="57" spans="4:8">
      <c r="D412" s="41" t="s">
        <v>1928</v>
      </c>
      <c r="E412">
        <f>VLOOKUP(D412,Sheet2!C:H,6,FALSE)</f>
        <v>0</v>
      </c>
      <c r="F412">
        <f>VLOOKUP(D412,Sheet2!C:I,7,FALSE)</f>
        <v>0</v>
      </c>
      <c r="G412">
        <f>VLOOKUP(D412,Sheet2!C:L,10,FALSE)</f>
        <v>0</v>
      </c>
      <c r="H412">
        <f>VLOOKUP(D412,Sheet2!C:P,14,FALSE)</f>
        <v>0</v>
      </c>
    </row>
    <row r="413" ht="57" spans="4:8">
      <c r="D413" s="41" t="s">
        <v>1929</v>
      </c>
      <c r="E413" t="str">
        <f>VLOOKUP(D413,Sheet2!C:H,6,FALSE)</f>
        <v>补助到户</v>
      </c>
      <c r="F413" t="str">
        <f>VLOOKUP(D413,Sheet2!C:I,7,FALSE)</f>
        <v>补助到户</v>
      </c>
      <c r="G413">
        <f>VLOOKUP(D413,Sheet2!C:L,10,FALSE)</f>
        <v>0</v>
      </c>
      <c r="H413" t="str">
        <f>VLOOKUP(D413,Sheet2!C:P,14,FALSE)</f>
        <v>2023.9.21</v>
      </c>
    </row>
    <row r="414" ht="48" spans="4:8">
      <c r="D414" s="38" t="s">
        <v>467</v>
      </c>
      <c r="E414" t="str">
        <f>VLOOKUP(D414,Sheet2!C:H,6,FALSE)</f>
        <v>2020.10.5</v>
      </c>
      <c r="F414" t="str">
        <f>VLOOKUP(D414,Sheet2!C:I,7,FALSE)</f>
        <v>四川坤林建设工程有限公司</v>
      </c>
      <c r="G414" t="str">
        <f>VLOOKUP(D414,Sheet2!C:L,10,FALSE)</f>
        <v>90天</v>
      </c>
      <c r="H414">
        <f>VLOOKUP(D414,Sheet2!C:P,14,FALSE)</f>
        <v>0</v>
      </c>
    </row>
    <row r="415" ht="36" spans="4:8">
      <c r="D415" s="42" t="s">
        <v>469</v>
      </c>
      <c r="E415" t="str">
        <f>VLOOKUP(D415,Sheet2!C:H,6,FALSE)</f>
        <v>2023.5.11</v>
      </c>
      <c r="F415" t="str">
        <f>VLOOKUP(D415,Sheet2!C:I,7,FALSE)</f>
        <v>重庆市希冀建设工程有限公司</v>
      </c>
      <c r="G415" t="str">
        <f>VLOOKUP(D415,Sheet2!C:L,10,FALSE)</f>
        <v>60天</v>
      </c>
      <c r="H415" t="str">
        <f>VLOOKUP(D415,Sheet2!C:P,14,FALSE)</f>
        <v>2023.7.15</v>
      </c>
    </row>
    <row r="416" ht="54" spans="4:8">
      <c r="D416" s="43" t="s">
        <v>255</v>
      </c>
      <c r="E416" t="e">
        <f>VLOOKUP(D416,Sheet2!C:H,6,FALSE)</f>
        <v>#N/A</v>
      </c>
      <c r="F416" t="e">
        <f>VLOOKUP(D416,Sheet2!C:I,7,FALSE)</f>
        <v>#N/A</v>
      </c>
      <c r="G416" t="e">
        <f>VLOOKUP(D416,Sheet2!C:L,10,FALSE)</f>
        <v>#N/A</v>
      </c>
      <c r="H416" t="e">
        <f>VLOOKUP(D416,Sheet2!C:P,14,FALSE)</f>
        <v>#N/A</v>
      </c>
    </row>
    <row r="417" ht="94.5" spans="4:8">
      <c r="D417" s="44" t="s">
        <v>257</v>
      </c>
      <c r="E417" t="e">
        <f>VLOOKUP(D417,Sheet2!C:H,6,FALSE)</f>
        <v>#N/A</v>
      </c>
      <c r="F417" t="e">
        <f>VLOOKUP(D417,Sheet2!C:I,7,FALSE)</f>
        <v>#N/A</v>
      </c>
      <c r="G417" t="e">
        <f>VLOOKUP(D417,Sheet2!C:L,10,FALSE)</f>
        <v>#N/A</v>
      </c>
      <c r="H417" t="e">
        <f>VLOOKUP(D417,Sheet2!C:P,14,FALSE)</f>
        <v>#N/A</v>
      </c>
    </row>
    <row r="418" ht="40.5" spans="4:8">
      <c r="D418" s="44" t="s">
        <v>259</v>
      </c>
      <c r="E418" t="e">
        <f>VLOOKUP(D418,Sheet2!C:H,6,FALSE)</f>
        <v>#N/A</v>
      </c>
      <c r="F418" t="e">
        <f>VLOOKUP(D418,Sheet2!C:I,7,FALSE)</f>
        <v>#N/A</v>
      </c>
      <c r="G418" t="e">
        <f>VLOOKUP(D418,Sheet2!C:L,10,FALSE)</f>
        <v>#N/A</v>
      </c>
      <c r="H418" t="e">
        <f>VLOOKUP(D418,Sheet2!C:P,14,FALSE)</f>
        <v>#N/A</v>
      </c>
    </row>
    <row r="419" ht="40.5" spans="4:8">
      <c r="D419" s="44" t="s">
        <v>261</v>
      </c>
      <c r="E419" t="e">
        <f>VLOOKUP(D419,Sheet2!C:H,6,FALSE)</f>
        <v>#N/A</v>
      </c>
      <c r="F419" t="e">
        <f>VLOOKUP(D419,Sheet2!C:I,7,FALSE)</f>
        <v>#N/A</v>
      </c>
      <c r="G419" t="e">
        <f>VLOOKUP(D419,Sheet2!C:L,10,FALSE)</f>
        <v>#N/A</v>
      </c>
      <c r="H419" t="e">
        <f>VLOOKUP(D419,Sheet2!C:P,14,FALSE)</f>
        <v>#N/A</v>
      </c>
    </row>
    <row r="420" ht="67.5" spans="4:8">
      <c r="D420" s="44" t="s">
        <v>263</v>
      </c>
      <c r="E420" t="e">
        <f>VLOOKUP(D420,Sheet2!C:H,6,FALSE)</f>
        <v>#N/A</v>
      </c>
      <c r="F420" t="e">
        <f>VLOOKUP(D420,Sheet2!C:I,7,FALSE)</f>
        <v>#N/A</v>
      </c>
      <c r="G420" t="e">
        <f>VLOOKUP(D420,Sheet2!C:L,10,FALSE)</f>
        <v>#N/A</v>
      </c>
      <c r="H420" t="e">
        <f>VLOOKUP(D420,Sheet2!C:P,14,FALSE)</f>
        <v>#N/A</v>
      </c>
    </row>
    <row r="421" ht="54" spans="4:8">
      <c r="D421" s="44" t="s">
        <v>265</v>
      </c>
      <c r="E421" t="e">
        <f>VLOOKUP(D421,Sheet2!C:H,6,FALSE)</f>
        <v>#N/A</v>
      </c>
      <c r="F421" t="e">
        <f>VLOOKUP(D421,Sheet2!C:I,7,FALSE)</f>
        <v>#N/A</v>
      </c>
      <c r="G421" t="e">
        <f>VLOOKUP(D421,Sheet2!C:L,10,FALSE)</f>
        <v>#N/A</v>
      </c>
      <c r="H421" t="e">
        <f>VLOOKUP(D421,Sheet2!C:P,14,FALSE)</f>
        <v>#N/A</v>
      </c>
    </row>
    <row r="422" ht="40.5" spans="4:8">
      <c r="D422" s="44" t="s">
        <v>267</v>
      </c>
      <c r="E422" t="e">
        <f>VLOOKUP(D422,Sheet2!C:H,6,FALSE)</f>
        <v>#N/A</v>
      </c>
      <c r="F422" t="e">
        <f>VLOOKUP(D422,Sheet2!C:I,7,FALSE)</f>
        <v>#N/A</v>
      </c>
      <c r="G422" t="e">
        <f>VLOOKUP(D422,Sheet2!C:L,10,FALSE)</f>
        <v>#N/A</v>
      </c>
      <c r="H422" t="e">
        <f>VLOOKUP(D422,Sheet2!C:P,14,FALSE)</f>
        <v>#N/A</v>
      </c>
    </row>
    <row r="423" ht="67.5" spans="4:8">
      <c r="D423" s="44" t="s">
        <v>269</v>
      </c>
      <c r="E423" t="e">
        <f>VLOOKUP(D423,Sheet2!C:H,6,FALSE)</f>
        <v>#N/A</v>
      </c>
      <c r="F423" t="e">
        <f>VLOOKUP(D423,Sheet2!C:I,7,FALSE)</f>
        <v>#N/A</v>
      </c>
      <c r="G423" t="e">
        <f>VLOOKUP(D423,Sheet2!C:L,10,FALSE)</f>
        <v>#N/A</v>
      </c>
      <c r="H423" t="e">
        <f>VLOOKUP(D423,Sheet2!C:P,14,FALSE)</f>
        <v>#N/A</v>
      </c>
    </row>
    <row r="424" ht="71.25" spans="4:8">
      <c r="D424" s="41" t="s">
        <v>910</v>
      </c>
      <c r="E424" t="e">
        <f>VLOOKUP(D424,Sheet2!C:H,6,FALSE)</f>
        <v>#N/A</v>
      </c>
      <c r="F424" t="e">
        <f>VLOOKUP(D424,Sheet2!C:I,7,FALSE)</f>
        <v>#N/A</v>
      </c>
      <c r="G424" t="e">
        <f>VLOOKUP(D424,Sheet2!C:L,10,FALSE)</f>
        <v>#N/A</v>
      </c>
      <c r="H424" t="e">
        <f>VLOOKUP(D424,Sheet2!C:P,14,FALSE)</f>
        <v>#N/A</v>
      </c>
    </row>
    <row r="425" ht="57" spans="4:8">
      <c r="D425" s="41" t="s">
        <v>913</v>
      </c>
      <c r="E425" t="e">
        <f>VLOOKUP(D425,Sheet2!C:H,6,FALSE)</f>
        <v>#N/A</v>
      </c>
      <c r="F425" t="e">
        <f>VLOOKUP(D425,Sheet2!C:I,7,FALSE)</f>
        <v>#N/A</v>
      </c>
      <c r="G425" t="e">
        <f>VLOOKUP(D425,Sheet2!C:L,10,FALSE)</f>
        <v>#N/A</v>
      </c>
      <c r="H425" t="e">
        <f>VLOOKUP(D425,Sheet2!C:P,14,FALSE)</f>
        <v>#N/A</v>
      </c>
    </row>
    <row r="426" ht="42.75" spans="4:8">
      <c r="D426" s="41" t="s">
        <v>916</v>
      </c>
      <c r="E426" t="e">
        <f>VLOOKUP(D426,Sheet2!C:H,6,FALSE)</f>
        <v>#N/A</v>
      </c>
      <c r="F426" t="e">
        <f>VLOOKUP(D426,Sheet2!C:I,7,FALSE)</f>
        <v>#N/A</v>
      </c>
      <c r="G426" t="e">
        <f>VLOOKUP(D426,Sheet2!C:L,10,FALSE)</f>
        <v>#N/A</v>
      </c>
      <c r="H426" t="e">
        <f>VLOOKUP(D426,Sheet2!C:P,14,FALSE)</f>
        <v>#N/A</v>
      </c>
    </row>
    <row r="427" ht="85.5" spans="4:8">
      <c r="D427" s="41" t="s">
        <v>917</v>
      </c>
      <c r="E427" t="e">
        <f>VLOOKUP(D427,Sheet2!C:H,6,FALSE)</f>
        <v>#N/A</v>
      </c>
      <c r="F427" t="e">
        <f>VLOOKUP(D427,Sheet2!C:I,7,FALSE)</f>
        <v>#N/A</v>
      </c>
      <c r="G427" t="e">
        <f>VLOOKUP(D427,Sheet2!C:L,10,FALSE)</f>
        <v>#N/A</v>
      </c>
      <c r="H427" t="e">
        <f>VLOOKUP(D427,Sheet2!C:P,14,FALSE)</f>
        <v>#N/A</v>
      </c>
    </row>
    <row r="428" ht="57" spans="4:8">
      <c r="D428" s="41" t="s">
        <v>919</v>
      </c>
      <c r="E428" t="e">
        <f>VLOOKUP(D428,Sheet2!C:H,6,FALSE)</f>
        <v>#N/A</v>
      </c>
      <c r="F428" t="e">
        <f>VLOOKUP(D428,Sheet2!C:I,7,FALSE)</f>
        <v>#N/A</v>
      </c>
      <c r="G428" t="e">
        <f>VLOOKUP(D428,Sheet2!C:L,10,FALSE)</f>
        <v>#N/A</v>
      </c>
      <c r="H428" t="e">
        <f>VLOOKUP(D428,Sheet2!C:P,14,FALSE)</f>
        <v>#N/A</v>
      </c>
    </row>
    <row r="429" ht="57" spans="4:8">
      <c r="D429" s="41" t="s">
        <v>921</v>
      </c>
      <c r="E429" t="e">
        <f>VLOOKUP(D429,Sheet2!C:H,6,FALSE)</f>
        <v>#N/A</v>
      </c>
      <c r="F429" t="e">
        <f>VLOOKUP(D429,Sheet2!C:I,7,FALSE)</f>
        <v>#N/A</v>
      </c>
      <c r="G429" t="e">
        <f>VLOOKUP(D429,Sheet2!C:L,10,FALSE)</f>
        <v>#N/A</v>
      </c>
      <c r="H429" t="e">
        <f>VLOOKUP(D429,Sheet2!C:P,14,FALSE)</f>
        <v>#N/A</v>
      </c>
    </row>
    <row r="430" ht="71.25" spans="4:8">
      <c r="D430" s="41" t="s">
        <v>923</v>
      </c>
      <c r="E430" t="e">
        <f>VLOOKUP(D430,Sheet2!C:H,6,FALSE)</f>
        <v>#N/A</v>
      </c>
      <c r="F430" t="e">
        <f>VLOOKUP(D430,Sheet2!C:I,7,FALSE)</f>
        <v>#N/A</v>
      </c>
      <c r="G430" t="e">
        <f>VLOOKUP(D430,Sheet2!C:L,10,FALSE)</f>
        <v>#N/A</v>
      </c>
      <c r="H430" t="e">
        <f>VLOOKUP(D430,Sheet2!C:P,14,FALSE)</f>
        <v>#N/A</v>
      </c>
    </row>
    <row r="431" ht="85.5" spans="4:8">
      <c r="D431" s="41" t="s">
        <v>925</v>
      </c>
      <c r="E431" t="e">
        <f>VLOOKUP(D431,Sheet2!C:H,6,FALSE)</f>
        <v>#N/A</v>
      </c>
      <c r="F431" t="e">
        <f>VLOOKUP(D431,Sheet2!C:I,7,FALSE)</f>
        <v>#N/A</v>
      </c>
      <c r="G431" t="e">
        <f>VLOOKUP(D431,Sheet2!C:L,10,FALSE)</f>
        <v>#N/A</v>
      </c>
      <c r="H431" t="e">
        <f>VLOOKUP(D431,Sheet2!C:P,14,FALSE)</f>
        <v>#N/A</v>
      </c>
    </row>
    <row r="432" ht="114" spans="4:8">
      <c r="D432" s="41" t="s">
        <v>927</v>
      </c>
      <c r="E432" t="e">
        <f>VLOOKUP(D432,Sheet2!C:H,6,FALSE)</f>
        <v>#N/A</v>
      </c>
      <c r="F432" t="e">
        <f>VLOOKUP(D432,Sheet2!C:I,7,FALSE)</f>
        <v>#N/A</v>
      </c>
      <c r="G432" t="e">
        <f>VLOOKUP(D432,Sheet2!C:L,10,FALSE)</f>
        <v>#N/A</v>
      </c>
      <c r="H432" t="e">
        <f>VLOOKUP(D432,Sheet2!C:P,14,FALSE)</f>
        <v>#N/A</v>
      </c>
    </row>
    <row r="433" ht="71.25" spans="4:8">
      <c r="D433" s="41" t="s">
        <v>929</v>
      </c>
      <c r="E433" t="e">
        <f>VLOOKUP(D433,Sheet2!C:H,6,FALSE)</f>
        <v>#N/A</v>
      </c>
      <c r="F433" t="e">
        <f>VLOOKUP(D433,Sheet2!C:I,7,FALSE)</f>
        <v>#N/A</v>
      </c>
      <c r="G433" t="e">
        <f>VLOOKUP(D433,Sheet2!C:L,10,FALSE)</f>
        <v>#N/A</v>
      </c>
      <c r="H433" t="e">
        <f>VLOOKUP(D433,Sheet2!C:P,14,FALSE)</f>
        <v>#N/A</v>
      </c>
    </row>
    <row r="434" ht="71.25" spans="4:8">
      <c r="D434" s="41" t="s">
        <v>934</v>
      </c>
      <c r="E434" t="e">
        <f>VLOOKUP(D434,Sheet2!C:H,6,FALSE)</f>
        <v>#N/A</v>
      </c>
      <c r="F434" t="e">
        <f>VLOOKUP(D434,Sheet2!C:I,7,FALSE)</f>
        <v>#N/A</v>
      </c>
      <c r="G434" t="e">
        <f>VLOOKUP(D434,Sheet2!C:L,10,FALSE)</f>
        <v>#N/A</v>
      </c>
      <c r="H434" t="e">
        <f>VLOOKUP(D434,Sheet2!C:P,14,FALSE)</f>
        <v>#N/A</v>
      </c>
    </row>
    <row r="435" ht="71.25" spans="4:8">
      <c r="D435" s="41" t="s">
        <v>936</v>
      </c>
      <c r="E435" t="e">
        <f>VLOOKUP(D435,Sheet2!C:H,6,FALSE)</f>
        <v>#N/A</v>
      </c>
      <c r="F435" t="e">
        <f>VLOOKUP(D435,Sheet2!C:I,7,FALSE)</f>
        <v>#N/A</v>
      </c>
      <c r="G435" t="e">
        <f>VLOOKUP(D435,Sheet2!C:L,10,FALSE)</f>
        <v>#N/A</v>
      </c>
      <c r="H435" t="e">
        <f>VLOOKUP(D435,Sheet2!C:P,14,FALSE)</f>
        <v>#N/A</v>
      </c>
    </row>
    <row r="436" ht="71.25" spans="4:8">
      <c r="D436" s="41" t="s">
        <v>938</v>
      </c>
      <c r="E436" t="e">
        <f>VLOOKUP(D436,Sheet2!C:H,6,FALSE)</f>
        <v>#N/A</v>
      </c>
      <c r="F436" t="e">
        <f>VLOOKUP(D436,Sheet2!C:I,7,FALSE)</f>
        <v>#N/A</v>
      </c>
      <c r="G436" t="e">
        <f>VLOOKUP(D436,Sheet2!C:L,10,FALSE)</f>
        <v>#N/A</v>
      </c>
      <c r="H436" t="e">
        <f>VLOOKUP(D436,Sheet2!C:P,14,FALSE)</f>
        <v>#N/A</v>
      </c>
    </row>
    <row r="437" ht="99.75" spans="4:8">
      <c r="D437" s="41" t="s">
        <v>940</v>
      </c>
      <c r="E437" t="e">
        <f>VLOOKUP(D437,Sheet2!C:H,6,FALSE)</f>
        <v>#N/A</v>
      </c>
      <c r="F437" t="e">
        <f>VLOOKUP(D437,Sheet2!C:I,7,FALSE)</f>
        <v>#N/A</v>
      </c>
      <c r="G437" t="e">
        <f>VLOOKUP(D437,Sheet2!C:L,10,FALSE)</f>
        <v>#N/A</v>
      </c>
      <c r="H437" t="e">
        <f>VLOOKUP(D437,Sheet2!C:P,14,FALSE)</f>
        <v>#N/A</v>
      </c>
    </row>
    <row r="438" ht="42.75" spans="4:8">
      <c r="D438" s="41" t="s">
        <v>942</v>
      </c>
      <c r="E438" t="e">
        <f>VLOOKUP(D438,Sheet2!C:H,6,FALSE)</f>
        <v>#N/A</v>
      </c>
      <c r="F438" t="e">
        <f>VLOOKUP(D438,Sheet2!C:I,7,FALSE)</f>
        <v>#N/A</v>
      </c>
      <c r="G438" t="e">
        <f>VLOOKUP(D438,Sheet2!C:L,10,FALSE)</f>
        <v>#N/A</v>
      </c>
      <c r="H438" t="e">
        <f>VLOOKUP(D438,Sheet2!C:P,14,FALSE)</f>
        <v>#N/A</v>
      </c>
    </row>
    <row r="439" ht="57" spans="4:8">
      <c r="D439" s="41" t="s">
        <v>944</v>
      </c>
      <c r="E439" t="e">
        <f>VLOOKUP(D439,Sheet2!C:H,6,FALSE)</f>
        <v>#N/A</v>
      </c>
      <c r="F439" t="e">
        <f>VLOOKUP(D439,Sheet2!C:I,7,FALSE)</f>
        <v>#N/A</v>
      </c>
      <c r="G439" t="e">
        <f>VLOOKUP(D439,Sheet2!C:L,10,FALSE)</f>
        <v>#N/A</v>
      </c>
      <c r="H439" t="e">
        <f>VLOOKUP(D439,Sheet2!C:P,14,FALSE)</f>
        <v>#N/A</v>
      </c>
    </row>
    <row r="440" ht="71.25" spans="4:8">
      <c r="D440" s="41" t="s">
        <v>1930</v>
      </c>
      <c r="E440" t="e">
        <f>VLOOKUP(D440,Sheet2!C:H,6,FALSE)</f>
        <v>#N/A</v>
      </c>
      <c r="F440" t="e">
        <f>VLOOKUP(D440,Sheet2!C:I,7,FALSE)</f>
        <v>#N/A</v>
      </c>
      <c r="G440" t="e">
        <f>VLOOKUP(D440,Sheet2!C:L,10,FALSE)</f>
        <v>#N/A</v>
      </c>
      <c r="H440" t="e">
        <f>VLOOKUP(D440,Sheet2!C:P,14,FALSE)</f>
        <v>#N/A</v>
      </c>
    </row>
    <row r="441" ht="71.25" spans="4:8">
      <c r="D441" s="41" t="s">
        <v>948</v>
      </c>
      <c r="E441" t="e">
        <f>VLOOKUP(D441,Sheet2!C:H,6,FALSE)</f>
        <v>#N/A</v>
      </c>
      <c r="F441" t="e">
        <f>VLOOKUP(D441,Sheet2!C:I,7,FALSE)</f>
        <v>#N/A</v>
      </c>
      <c r="G441" t="e">
        <f>VLOOKUP(D441,Sheet2!C:L,10,FALSE)</f>
        <v>#N/A</v>
      </c>
      <c r="H441" t="e">
        <f>VLOOKUP(D441,Sheet2!C:P,14,FALSE)</f>
        <v>#N/A</v>
      </c>
    </row>
    <row r="442" ht="71.25" spans="4:8">
      <c r="D442" s="41" t="s">
        <v>1931</v>
      </c>
      <c r="E442" t="e">
        <f>VLOOKUP(D442,Sheet2!C:H,6,FALSE)</f>
        <v>#N/A</v>
      </c>
      <c r="F442" t="e">
        <f>VLOOKUP(D442,Sheet2!C:I,7,FALSE)</f>
        <v>#N/A</v>
      </c>
      <c r="G442" t="e">
        <f>VLOOKUP(D442,Sheet2!C:L,10,FALSE)</f>
        <v>#N/A</v>
      </c>
      <c r="H442" t="e">
        <f>VLOOKUP(D442,Sheet2!C:P,14,FALSE)</f>
        <v>#N/A</v>
      </c>
    </row>
    <row r="443" ht="71.25" spans="4:8">
      <c r="D443" s="41" t="s">
        <v>953</v>
      </c>
      <c r="E443" t="e">
        <f>VLOOKUP(D443,Sheet2!C:H,6,FALSE)</f>
        <v>#N/A</v>
      </c>
      <c r="F443" t="e">
        <f>VLOOKUP(D443,Sheet2!C:I,7,FALSE)</f>
        <v>#N/A</v>
      </c>
      <c r="G443" t="e">
        <f>VLOOKUP(D443,Sheet2!C:L,10,FALSE)</f>
        <v>#N/A</v>
      </c>
      <c r="H443" t="e">
        <f>VLOOKUP(D443,Sheet2!C:P,14,FALSE)</f>
        <v>#N/A</v>
      </c>
    </row>
    <row r="444" ht="71.25" spans="4:8">
      <c r="D444" s="41" t="s">
        <v>955</v>
      </c>
      <c r="E444" t="e">
        <f>VLOOKUP(D444,Sheet2!C:H,6,FALSE)</f>
        <v>#N/A</v>
      </c>
      <c r="F444" t="e">
        <f>VLOOKUP(D444,Sheet2!C:I,7,FALSE)</f>
        <v>#N/A</v>
      </c>
      <c r="G444" t="e">
        <f>VLOOKUP(D444,Sheet2!C:L,10,FALSE)</f>
        <v>#N/A</v>
      </c>
      <c r="H444" t="e">
        <f>VLOOKUP(D444,Sheet2!C:P,14,FALSE)</f>
        <v>#N/A</v>
      </c>
    </row>
    <row r="445" ht="42.75" spans="4:8">
      <c r="D445" s="41" t="s">
        <v>957</v>
      </c>
      <c r="E445" t="e">
        <f>VLOOKUP(D445,Sheet2!C:H,6,FALSE)</f>
        <v>#N/A</v>
      </c>
      <c r="F445" t="e">
        <f>VLOOKUP(D445,Sheet2!C:I,7,FALSE)</f>
        <v>#N/A</v>
      </c>
      <c r="G445" t="e">
        <f>VLOOKUP(D445,Sheet2!C:L,10,FALSE)</f>
        <v>#N/A</v>
      </c>
      <c r="H445" t="e">
        <f>VLOOKUP(D445,Sheet2!C:P,14,FALSE)</f>
        <v>#N/A</v>
      </c>
    </row>
    <row r="446" ht="71.25" spans="4:8">
      <c r="D446" s="41" t="s">
        <v>964</v>
      </c>
      <c r="E446" t="e">
        <f>VLOOKUP(D446,Sheet2!C:H,6,FALSE)</f>
        <v>#N/A</v>
      </c>
      <c r="F446" t="e">
        <f>VLOOKUP(D446,Sheet2!C:I,7,FALSE)</f>
        <v>#N/A</v>
      </c>
      <c r="G446" t="e">
        <f>VLOOKUP(D446,Sheet2!C:L,10,FALSE)</f>
        <v>#N/A</v>
      </c>
      <c r="H446" t="e">
        <f>VLOOKUP(D446,Sheet2!C:P,14,FALSE)</f>
        <v>#N/A</v>
      </c>
    </row>
    <row r="447" ht="42.75" spans="4:8">
      <c r="D447" s="41" t="s">
        <v>966</v>
      </c>
      <c r="E447" t="e">
        <f>VLOOKUP(D447,Sheet2!C:H,6,FALSE)</f>
        <v>#N/A</v>
      </c>
      <c r="F447" t="e">
        <f>VLOOKUP(D447,Sheet2!C:I,7,FALSE)</f>
        <v>#N/A</v>
      </c>
      <c r="G447" t="e">
        <f>VLOOKUP(D447,Sheet2!C:L,10,FALSE)</f>
        <v>#N/A</v>
      </c>
      <c r="H447" t="e">
        <f>VLOOKUP(D447,Sheet2!C:P,14,FALSE)</f>
        <v>#N/A</v>
      </c>
    </row>
    <row r="448" ht="57" spans="4:8">
      <c r="D448" s="41" t="s">
        <v>1932</v>
      </c>
      <c r="E448" t="e">
        <f>VLOOKUP(D448,Sheet2!C:H,6,FALSE)</f>
        <v>#N/A</v>
      </c>
      <c r="F448" t="e">
        <f>VLOOKUP(D448,Sheet2!C:I,7,FALSE)</f>
        <v>#N/A</v>
      </c>
      <c r="G448" t="e">
        <f>VLOOKUP(D448,Sheet2!C:L,10,FALSE)</f>
        <v>#N/A</v>
      </c>
      <c r="H448" t="e">
        <f>VLOOKUP(D448,Sheet2!C:P,14,FALSE)</f>
        <v>#N/A</v>
      </c>
    </row>
    <row r="449" ht="42.75" spans="4:8">
      <c r="D449" s="41" t="s">
        <v>1933</v>
      </c>
      <c r="E449" t="e">
        <f>VLOOKUP(D449,Sheet2!C:H,6,FALSE)</f>
        <v>#N/A</v>
      </c>
      <c r="F449" t="e">
        <f>VLOOKUP(D449,Sheet2!C:I,7,FALSE)</f>
        <v>#N/A</v>
      </c>
      <c r="G449" t="e">
        <f>VLOOKUP(D449,Sheet2!C:L,10,FALSE)</f>
        <v>#N/A</v>
      </c>
      <c r="H449" t="e">
        <f>VLOOKUP(D449,Sheet2!C:P,14,FALSE)</f>
        <v>#N/A</v>
      </c>
    </row>
    <row r="450" ht="57" spans="4:8">
      <c r="D450" s="41" t="s">
        <v>1934</v>
      </c>
      <c r="E450" t="e">
        <f>VLOOKUP(D450,Sheet2!C:H,6,FALSE)</f>
        <v>#N/A</v>
      </c>
      <c r="F450" t="e">
        <f>VLOOKUP(D450,Sheet2!C:I,7,FALSE)</f>
        <v>#N/A</v>
      </c>
      <c r="G450" t="e">
        <f>VLOOKUP(D450,Sheet2!C:L,10,FALSE)</f>
        <v>#N/A</v>
      </c>
      <c r="H450" t="e">
        <f>VLOOKUP(D450,Sheet2!C:P,14,FALSE)</f>
        <v>#N/A</v>
      </c>
    </row>
    <row r="451" ht="42.75" spans="4:8">
      <c r="D451" s="41" t="s">
        <v>1935</v>
      </c>
      <c r="E451" t="e">
        <f>VLOOKUP(D451,Sheet2!C:H,6,FALSE)</f>
        <v>#N/A</v>
      </c>
      <c r="F451" t="e">
        <f>VLOOKUP(D451,Sheet2!C:I,7,FALSE)</f>
        <v>#N/A</v>
      </c>
      <c r="G451" t="e">
        <f>VLOOKUP(D451,Sheet2!C:L,10,FALSE)</f>
        <v>#N/A</v>
      </c>
      <c r="H451" t="e">
        <f>VLOOKUP(D451,Sheet2!C:P,14,FALSE)</f>
        <v>#N/A</v>
      </c>
    </row>
    <row r="452" ht="54" spans="4:8">
      <c r="D452" s="43" t="s">
        <v>629</v>
      </c>
      <c r="E452" t="e">
        <f>VLOOKUP(D452,Sheet2!C:H,6,FALSE)</f>
        <v>#N/A</v>
      </c>
      <c r="F452" t="e">
        <f>VLOOKUP(D452,Sheet2!C:I,7,FALSE)</f>
        <v>#N/A</v>
      </c>
      <c r="G452" t="e">
        <f>VLOOKUP(D452,Sheet2!C:L,10,FALSE)</f>
        <v>#N/A</v>
      </c>
      <c r="H452" t="e">
        <f>VLOOKUP(D452,Sheet2!C:P,14,FALSE)</f>
        <v>#N/A</v>
      </c>
    </row>
    <row r="453" ht="54" spans="4:8">
      <c r="D453" s="43" t="s">
        <v>632</v>
      </c>
      <c r="E453" t="e">
        <f>VLOOKUP(D453,Sheet2!C:H,6,FALSE)</f>
        <v>#N/A</v>
      </c>
      <c r="F453" t="e">
        <f>VLOOKUP(D453,Sheet2!C:I,7,FALSE)</f>
        <v>#N/A</v>
      </c>
      <c r="G453" t="e">
        <f>VLOOKUP(D453,Sheet2!C:L,10,FALSE)</f>
        <v>#N/A</v>
      </c>
      <c r="H453" t="e">
        <f>VLOOKUP(D453,Sheet2!C:P,14,FALSE)</f>
        <v>#N/A</v>
      </c>
    </row>
    <row r="454" ht="40.5" spans="4:8">
      <c r="D454" s="43" t="s">
        <v>634</v>
      </c>
      <c r="E454">
        <f>VLOOKUP(D454,Sheet2!C:H,6,FALSE)</f>
        <v>0</v>
      </c>
      <c r="F454">
        <f>VLOOKUP(D454,Sheet2!C:I,7,FALSE)</f>
        <v>0</v>
      </c>
      <c r="G454">
        <f>VLOOKUP(D454,Sheet2!C:L,10,FALSE)</f>
        <v>0</v>
      </c>
      <c r="H454">
        <f>VLOOKUP(D454,Sheet2!C:P,14,FALSE)</f>
        <v>0</v>
      </c>
    </row>
    <row r="455" ht="40.5" spans="4:8">
      <c r="D455" s="43" t="s">
        <v>636</v>
      </c>
      <c r="E455">
        <f>VLOOKUP(D455,Sheet2!C:H,6,FALSE)</f>
        <v>0</v>
      </c>
      <c r="F455">
        <f>VLOOKUP(D455,Sheet2!C:I,7,FALSE)</f>
        <v>0</v>
      </c>
      <c r="G455">
        <f>VLOOKUP(D455,Sheet2!C:L,10,FALSE)</f>
        <v>0</v>
      </c>
      <c r="H455">
        <f>VLOOKUP(D455,Sheet2!C:P,14,FALSE)</f>
        <v>0</v>
      </c>
    </row>
    <row r="456" ht="40.5" spans="4:8">
      <c r="D456" s="43" t="s">
        <v>639</v>
      </c>
      <c r="E456">
        <f>VLOOKUP(D456,Sheet2!C:H,6,FALSE)</f>
        <v>0</v>
      </c>
      <c r="F456">
        <f>VLOOKUP(D456,Sheet2!C:I,7,FALSE)</f>
        <v>0</v>
      </c>
      <c r="G456">
        <f>VLOOKUP(D456,Sheet2!C:L,10,FALSE)</f>
        <v>0</v>
      </c>
      <c r="H456">
        <f>VLOOKUP(D456,Sheet2!C:P,14,FALSE)</f>
        <v>0</v>
      </c>
    </row>
    <row r="457" ht="40.5" spans="4:8">
      <c r="D457" s="43" t="s">
        <v>641</v>
      </c>
      <c r="E457" t="e">
        <f>VLOOKUP(D457,Sheet2!C:H,6,FALSE)</f>
        <v>#N/A</v>
      </c>
      <c r="F457" t="e">
        <f>VLOOKUP(D457,Sheet2!C:I,7,FALSE)</f>
        <v>#N/A</v>
      </c>
      <c r="G457" t="e">
        <f>VLOOKUP(D457,Sheet2!C:L,10,FALSE)</f>
        <v>#N/A</v>
      </c>
      <c r="H457" t="e">
        <f>VLOOKUP(D457,Sheet2!C:P,14,FALSE)</f>
        <v>#N/A</v>
      </c>
    </row>
    <row r="458" ht="40.5" spans="4:8">
      <c r="D458" s="43" t="s">
        <v>643</v>
      </c>
      <c r="E458">
        <f>VLOOKUP(D458,Sheet2!C:H,6,FALSE)</f>
        <v>0</v>
      </c>
      <c r="F458">
        <f>VLOOKUP(D458,Sheet2!C:I,7,FALSE)</f>
        <v>0</v>
      </c>
      <c r="G458">
        <f>VLOOKUP(D458,Sheet2!C:L,10,FALSE)</f>
        <v>0</v>
      </c>
      <c r="H458">
        <f>VLOOKUP(D458,Sheet2!C:P,14,FALSE)</f>
        <v>0</v>
      </c>
    </row>
    <row r="459" ht="40.5" spans="4:8">
      <c r="D459" s="43" t="s">
        <v>645</v>
      </c>
      <c r="E459" t="str">
        <f>VLOOKUP(D459,Sheet2!C:H,6,FALSE)</f>
        <v>补助类，不需签订合同。</v>
      </c>
      <c r="F459">
        <f>VLOOKUP(D459,Sheet2!C:I,7,FALSE)</f>
        <v>0</v>
      </c>
      <c r="G459">
        <f>VLOOKUP(D459,Sheet2!C:L,10,FALSE)</f>
        <v>0</v>
      </c>
      <c r="H459">
        <f>VLOOKUP(D459,Sheet2!C:P,14,FALSE)</f>
        <v>0</v>
      </c>
    </row>
    <row r="460" ht="40.5" spans="4:8">
      <c r="D460" s="43" t="s">
        <v>646</v>
      </c>
      <c r="E460">
        <f>VLOOKUP(D460,Sheet2!C:H,6,FALSE)</f>
        <v>0</v>
      </c>
      <c r="F460">
        <f>VLOOKUP(D460,Sheet2!C:I,7,FALSE)</f>
        <v>0</v>
      </c>
      <c r="G460">
        <f>VLOOKUP(D460,Sheet2!C:L,10,FALSE)</f>
        <v>0</v>
      </c>
      <c r="H460">
        <f>VLOOKUP(D460,Sheet2!C:P,14,FALSE)</f>
        <v>0</v>
      </c>
    </row>
    <row r="461" ht="40.5" spans="4:8">
      <c r="D461" s="43" t="s">
        <v>648</v>
      </c>
      <c r="E461" t="str">
        <f>VLOOKUP(D461,Sheet2!C:H,6,FALSE)</f>
        <v>农户个人自主施工，无施工合同</v>
      </c>
      <c r="F461">
        <f>VLOOKUP(D461,Sheet2!C:I,7,FALSE)</f>
        <v>0</v>
      </c>
      <c r="G461">
        <f>VLOOKUP(D461,Sheet2!C:L,10,FALSE)</f>
        <v>0</v>
      </c>
      <c r="H461">
        <f>VLOOKUP(D461,Sheet2!C:P,14,FALSE)</f>
        <v>0</v>
      </c>
    </row>
    <row r="462" ht="40.5" spans="4:8">
      <c r="D462" s="43" t="s">
        <v>650</v>
      </c>
      <c r="E462">
        <f>VLOOKUP(D462,Sheet2!C:H,6,FALSE)</f>
        <v>0</v>
      </c>
      <c r="F462" t="str">
        <f>VLOOKUP(D462,Sheet2!C:I,7,FALSE)</f>
        <v>业主自行实施</v>
      </c>
      <c r="G462">
        <f>VLOOKUP(D462,Sheet2!C:L,10,FALSE)</f>
        <v>0</v>
      </c>
      <c r="H462">
        <f>VLOOKUP(D462,Sheet2!C:P,14,FALSE)</f>
        <v>0</v>
      </c>
    </row>
    <row r="463" ht="40.5" spans="4:8">
      <c r="D463" s="43" t="s">
        <v>652</v>
      </c>
      <c r="E463" t="str">
        <f>VLOOKUP(D463,Sheet2!C:H,6,FALSE)</f>
        <v>无（补助项目）</v>
      </c>
      <c r="F463" t="str">
        <f>VLOOKUP(D463,Sheet2!C:I,7,FALSE)</f>
        <v>无（补助项目）</v>
      </c>
      <c r="G463" t="str">
        <f>VLOOKUP(D463,Sheet2!C:L,10,FALSE)</f>
        <v>无（补助项目）</v>
      </c>
      <c r="H463">
        <f>VLOOKUP(D463,Sheet2!C:P,14,FALSE)</f>
        <v>0</v>
      </c>
    </row>
    <row r="464" ht="40.5" spans="4:8">
      <c r="D464" s="43" t="s">
        <v>653</v>
      </c>
      <c r="E464">
        <f>VLOOKUP(D464,Sheet2!C:H,6,FALSE)</f>
        <v>0</v>
      </c>
      <c r="F464">
        <f>VLOOKUP(D464,Sheet2!C:I,7,FALSE)</f>
        <v>0</v>
      </c>
      <c r="G464">
        <f>VLOOKUP(D464,Sheet2!C:L,10,FALSE)</f>
        <v>0</v>
      </c>
      <c r="H464">
        <f>VLOOKUP(D464,Sheet2!C:P,14,FALSE)</f>
        <v>0</v>
      </c>
    </row>
    <row r="465" ht="40.5" spans="4:8">
      <c r="D465" s="43" t="s">
        <v>654</v>
      </c>
      <c r="E465">
        <f>VLOOKUP(D465,Sheet2!C:H,6,FALSE)</f>
        <v>0</v>
      </c>
      <c r="F465">
        <f>VLOOKUP(D465,Sheet2!C:I,7,FALSE)</f>
        <v>0</v>
      </c>
      <c r="G465">
        <f>VLOOKUP(D465,Sheet2!C:L,10,FALSE)</f>
        <v>0</v>
      </c>
      <c r="H465">
        <f>VLOOKUP(D465,Sheet2!C:P,14,FALSE)</f>
        <v>2023.1</v>
      </c>
    </row>
    <row r="466" ht="40.5" spans="4:8">
      <c r="D466" s="43" t="s">
        <v>655</v>
      </c>
      <c r="E466">
        <f>VLOOKUP(D466,Sheet2!C:H,6,FALSE)</f>
        <v>0</v>
      </c>
      <c r="F466" t="str">
        <f>VLOOKUP(D466,Sheet2!C:I,7,FALSE)</f>
        <v>涉及新农人</v>
      </c>
      <c r="G466" t="str">
        <f>VLOOKUP(D466,Sheet2!C:L,10,FALSE)</f>
        <v>5个月</v>
      </c>
      <c r="H466" t="str">
        <f>VLOOKUP(D466,Sheet2!C:P,14,FALSE)</f>
        <v>2023.10.18</v>
      </c>
    </row>
    <row r="467" ht="40.5" spans="4:8">
      <c r="D467" s="43" t="s">
        <v>657</v>
      </c>
      <c r="E467">
        <f>VLOOKUP(D467,Sheet2!C:H,6,FALSE)</f>
        <v>0</v>
      </c>
      <c r="F467">
        <f>VLOOKUP(D467,Sheet2!C:I,7,FALSE)</f>
        <v>0</v>
      </c>
      <c r="G467">
        <f>VLOOKUP(D467,Sheet2!C:L,10,FALSE)</f>
        <v>0</v>
      </c>
      <c r="H467">
        <f>VLOOKUP(D467,Sheet2!C:P,14,FALSE)</f>
        <v>0</v>
      </c>
    </row>
    <row r="468" ht="54" spans="4:8">
      <c r="D468" s="43" t="s">
        <v>658</v>
      </c>
      <c r="E468">
        <f>VLOOKUP(D468,Sheet2!C:H,6,FALSE)</f>
        <v>0</v>
      </c>
      <c r="F468">
        <f>VLOOKUP(D468,Sheet2!C:I,7,FALSE)</f>
        <v>0</v>
      </c>
      <c r="G468">
        <f>VLOOKUP(D468,Sheet2!C:L,10,FALSE)</f>
        <v>0</v>
      </c>
      <c r="H468">
        <f>VLOOKUP(D468,Sheet2!C:P,14,FALSE)</f>
        <v>0</v>
      </c>
    </row>
    <row r="469" ht="40.5" spans="4:8">
      <c r="D469" s="43" t="s">
        <v>659</v>
      </c>
      <c r="E469">
        <f>VLOOKUP(D469,Sheet2!C:H,6,FALSE)</f>
        <v>0</v>
      </c>
      <c r="F469" t="str">
        <f>VLOOKUP(D469,Sheet2!C:I,7,FALSE)</f>
        <v>余彪养殖场、邱东养殖场</v>
      </c>
      <c r="G469">
        <f>VLOOKUP(D469,Sheet2!C:L,10,FALSE)</f>
        <v>0</v>
      </c>
      <c r="H469" t="str">
        <f>VLOOKUP(D469,Sheet2!C:P,14,FALSE)</f>
        <v>2023.10.3</v>
      </c>
    </row>
    <row r="470" ht="40.5" spans="4:8">
      <c r="D470" s="43" t="s">
        <v>661</v>
      </c>
      <c r="E470">
        <f>VLOOKUP(D470,Sheet2!C:H,6,FALSE)</f>
        <v>0</v>
      </c>
      <c r="F470">
        <f>VLOOKUP(D470,Sheet2!C:I,7,FALSE)</f>
        <v>0</v>
      </c>
      <c r="G470">
        <f>VLOOKUP(D470,Sheet2!C:L,10,FALSE)</f>
        <v>0</v>
      </c>
      <c r="H470">
        <f>VLOOKUP(D470,Sheet2!C:P,14,FALSE)</f>
        <v>0</v>
      </c>
    </row>
    <row r="471" ht="40.5" spans="4:8">
      <c r="D471" s="43" t="s">
        <v>663</v>
      </c>
      <c r="E471">
        <f>VLOOKUP(D471,Sheet2!C:H,6,FALSE)</f>
        <v>0</v>
      </c>
      <c r="F471">
        <f>VLOOKUP(D471,Sheet2!C:I,7,FALSE)</f>
        <v>0</v>
      </c>
      <c r="G471">
        <f>VLOOKUP(D471,Sheet2!C:L,10,FALSE)</f>
        <v>0</v>
      </c>
      <c r="H471">
        <f>VLOOKUP(D471,Sheet2!C:P,14,FALSE)</f>
        <v>0</v>
      </c>
    </row>
    <row r="472" ht="40.5" spans="4:8">
      <c r="D472" s="43" t="s">
        <v>665</v>
      </c>
      <c r="E472">
        <f>VLOOKUP(D472,Sheet2!C:H,6,FALSE)</f>
        <v>0</v>
      </c>
      <c r="F472">
        <f>VLOOKUP(D472,Sheet2!C:I,7,FALSE)</f>
        <v>0</v>
      </c>
      <c r="G472">
        <f>VLOOKUP(D472,Sheet2!C:L,10,FALSE)</f>
        <v>0</v>
      </c>
      <c r="H472">
        <f>VLOOKUP(D472,Sheet2!C:P,14,FALSE)</f>
        <v>0</v>
      </c>
    </row>
    <row r="473" ht="54" spans="4:8">
      <c r="D473" s="43" t="s">
        <v>667</v>
      </c>
      <c r="E473" t="str">
        <f>VLOOKUP(D473,Sheet2!C:H,6,FALSE)</f>
        <v>补助类</v>
      </c>
      <c r="F473" t="str">
        <f>VLOOKUP(D473,Sheet2!C:I,7,FALSE)</f>
        <v>无</v>
      </c>
      <c r="G473" t="str">
        <f>VLOOKUP(D473,Sheet2!C:L,10,FALSE)</f>
        <v>90天</v>
      </c>
      <c r="H473">
        <f>VLOOKUP(D473,Sheet2!C:P,14,FALSE)</f>
        <v>0</v>
      </c>
    </row>
    <row r="474" ht="40.5" spans="4:8">
      <c r="D474" s="43" t="s">
        <v>669</v>
      </c>
      <c r="E474">
        <f>VLOOKUP(D474,Sheet2!C:H,6,FALSE)</f>
        <v>0</v>
      </c>
      <c r="F474">
        <f>VLOOKUP(D474,Sheet2!C:I,7,FALSE)</f>
        <v>0</v>
      </c>
      <c r="G474">
        <f>VLOOKUP(D474,Sheet2!C:L,10,FALSE)</f>
        <v>0</v>
      </c>
      <c r="H474">
        <f>VLOOKUP(D474,Sheet2!C:P,14,FALSE)</f>
        <v>0</v>
      </c>
    </row>
    <row r="475" ht="40.5" spans="4:8">
      <c r="D475" s="43" t="s">
        <v>671</v>
      </c>
      <c r="E475" t="str">
        <f>VLOOKUP(D475,Sheet2!C:H,6,FALSE)</f>
        <v>补助到户项目未签订合同</v>
      </c>
      <c r="F475">
        <f>VLOOKUP(D475,Sheet2!C:I,7,FALSE)</f>
        <v>0</v>
      </c>
      <c r="G475">
        <f>VLOOKUP(D475,Sheet2!C:L,10,FALSE)</f>
        <v>0</v>
      </c>
      <c r="H475">
        <f>VLOOKUP(D475,Sheet2!C:P,14,FALSE)</f>
        <v>0</v>
      </c>
    </row>
    <row r="476" ht="40.5" spans="4:8">
      <c r="D476" s="43" t="s">
        <v>673</v>
      </c>
      <c r="E476">
        <f>VLOOKUP(D476,Sheet2!C:H,6,FALSE)</f>
        <v>0</v>
      </c>
      <c r="F476">
        <f>VLOOKUP(D476,Sheet2!C:I,7,FALSE)</f>
        <v>0</v>
      </c>
      <c r="G476">
        <f>VLOOKUP(D476,Sheet2!C:L,10,FALSE)</f>
        <v>0</v>
      </c>
      <c r="H476">
        <f>VLOOKUP(D476,Sheet2!C:P,14,FALSE)</f>
        <v>0</v>
      </c>
    </row>
    <row r="477" ht="54" spans="4:8">
      <c r="D477" s="43" t="s">
        <v>674</v>
      </c>
      <c r="E477">
        <f>VLOOKUP(D477,Sheet2!C:H,6,FALSE)</f>
        <v>0</v>
      </c>
      <c r="F477">
        <f>VLOOKUP(D477,Sheet2!C:I,7,FALSE)</f>
        <v>0</v>
      </c>
      <c r="G477" t="str">
        <f>VLOOKUP(D477,Sheet2!C:L,10,FALSE)</f>
        <v>7个月</v>
      </c>
      <c r="H477">
        <f>VLOOKUP(D477,Sheet2!C:P,14,FALSE)</f>
        <v>0</v>
      </c>
    </row>
    <row r="478" ht="40.5" spans="4:8">
      <c r="D478" s="43" t="s">
        <v>676</v>
      </c>
      <c r="E478">
        <f>VLOOKUP(D478,Sheet2!C:H,6,FALSE)</f>
        <v>0</v>
      </c>
      <c r="F478">
        <f>VLOOKUP(D478,Sheet2!C:I,7,FALSE)</f>
        <v>0</v>
      </c>
      <c r="G478">
        <f>VLOOKUP(D478,Sheet2!C:L,10,FALSE)</f>
        <v>0</v>
      </c>
      <c r="H478">
        <f>VLOOKUP(D478,Sheet2!C:P,14,FALSE)</f>
        <v>0</v>
      </c>
    </row>
    <row r="479" ht="40.5" spans="4:8">
      <c r="D479" s="43" t="s">
        <v>677</v>
      </c>
      <c r="E479">
        <f>VLOOKUP(D479,Sheet2!C:H,6,FALSE)</f>
        <v>0</v>
      </c>
      <c r="F479">
        <f>VLOOKUP(D479,Sheet2!C:I,7,FALSE)</f>
        <v>0</v>
      </c>
      <c r="G479">
        <f>VLOOKUP(D479,Sheet2!C:L,10,FALSE)</f>
        <v>0</v>
      </c>
      <c r="H479">
        <f>VLOOKUP(D479,Sheet2!C:P,14,FALSE)</f>
        <v>0</v>
      </c>
    </row>
    <row r="480" ht="40.5" spans="4:8">
      <c r="D480" s="43" t="s">
        <v>678</v>
      </c>
      <c r="E480">
        <f>VLOOKUP(D480,Sheet2!C:H,6,FALSE)</f>
        <v>0</v>
      </c>
      <c r="F480">
        <f>VLOOKUP(D480,Sheet2!C:I,7,FALSE)</f>
        <v>0</v>
      </c>
      <c r="G480">
        <f>VLOOKUP(D480,Sheet2!C:L,10,FALSE)</f>
        <v>0</v>
      </c>
      <c r="H480">
        <f>VLOOKUP(D480,Sheet2!C:P,14,FALSE)</f>
        <v>0</v>
      </c>
    </row>
    <row r="481" ht="54" spans="4:8">
      <c r="D481" s="43" t="s">
        <v>679</v>
      </c>
      <c r="E481" t="str">
        <f>VLOOKUP(D481,Sheet2!C:H,6,FALSE)</f>
        <v>2023.07.11</v>
      </c>
      <c r="F481" t="str">
        <f>VLOOKUP(D481,Sheet2!C:I,7,FALSE)</f>
        <v>太平坝乡新农人互助协会</v>
      </c>
      <c r="G481" t="str">
        <f>VLOOKUP(D481,Sheet2!C:L,10,FALSE)</f>
        <v>150天</v>
      </c>
      <c r="H481">
        <f>VLOOKUP(D481,Sheet2!C:P,14,FALSE)</f>
        <v>0</v>
      </c>
    </row>
    <row r="482" ht="71.25" spans="4:8">
      <c r="D482" s="41" t="s">
        <v>280</v>
      </c>
      <c r="E482">
        <f>VLOOKUP(D482,Sheet2!C:H,6,FALSE)</f>
        <v>0</v>
      </c>
      <c r="F482">
        <f>VLOOKUP(D482,Sheet2!C:I,7,FALSE)</f>
        <v>0</v>
      </c>
      <c r="G482">
        <f>VLOOKUP(D482,Sheet2!C:L,10,FALSE)</f>
        <v>0</v>
      </c>
      <c r="H482">
        <f>VLOOKUP(D482,Sheet2!C:P,14,FALSE)</f>
        <v>0</v>
      </c>
    </row>
    <row r="483" ht="128.25" spans="4:8">
      <c r="D483" s="41" t="s">
        <v>371</v>
      </c>
      <c r="E483">
        <f>VLOOKUP(D483,Sheet2!C:H,6,FALSE)</f>
        <v>0</v>
      </c>
      <c r="F483">
        <f>VLOOKUP(D483,Sheet2!C:I,7,FALSE)</f>
        <v>0</v>
      </c>
      <c r="G483">
        <f>VLOOKUP(D483,Sheet2!C:L,10,FALSE)</f>
        <v>0</v>
      </c>
      <c r="H483">
        <f>VLOOKUP(D483,Sheet2!C:P,14,FALSE)</f>
        <v>0</v>
      </c>
    </row>
    <row r="484" ht="71.25" spans="4:8">
      <c r="D484" s="41" t="s">
        <v>1936</v>
      </c>
      <c r="E484">
        <f>VLOOKUP(D484,Sheet2!C:H,6,FALSE)</f>
        <v>0</v>
      </c>
      <c r="F484">
        <f>VLOOKUP(D484,Sheet2!C:I,7,FALSE)</f>
        <v>0</v>
      </c>
      <c r="G484">
        <f>VLOOKUP(D484,Sheet2!C:L,10,FALSE)</f>
        <v>0</v>
      </c>
      <c r="H484">
        <f>VLOOKUP(D484,Sheet2!C:P,14,FALSE)</f>
        <v>0</v>
      </c>
    </row>
    <row r="485" ht="85.5" spans="4:8">
      <c r="D485" s="41" t="s">
        <v>1251</v>
      </c>
      <c r="E485">
        <f>VLOOKUP(D485,Sheet2!C:H,6,FALSE)</f>
        <v>0</v>
      </c>
      <c r="F485">
        <f>VLOOKUP(D485,Sheet2!C:I,7,FALSE)</f>
        <v>0</v>
      </c>
      <c r="G485">
        <f>VLOOKUP(D485,Sheet2!C:L,10,FALSE)</f>
        <v>0</v>
      </c>
      <c r="H485">
        <f>VLOOKUP(D485,Sheet2!C:P,14,FALSE)</f>
        <v>0</v>
      </c>
    </row>
    <row r="486" ht="57" spans="4:8">
      <c r="D486" s="41" t="s">
        <v>1937</v>
      </c>
      <c r="E486">
        <f>VLOOKUP(D486,Sheet2!C:H,6,FALSE)</f>
        <v>0</v>
      </c>
      <c r="F486">
        <f>VLOOKUP(D486,Sheet2!C:I,7,FALSE)</f>
        <v>0</v>
      </c>
      <c r="G486" t="str">
        <f>VLOOKUP(D486,Sheet2!C:L,10,FALSE)</f>
        <v>90天</v>
      </c>
      <c r="H486">
        <f>VLOOKUP(D486,Sheet2!C:P,14,FALSE)</f>
        <v>0</v>
      </c>
    </row>
    <row r="487" ht="42.75" spans="4:8">
      <c r="D487" s="41" t="s">
        <v>826</v>
      </c>
      <c r="E487">
        <f>VLOOKUP(D487,Sheet2!C:H,6,FALSE)</f>
        <v>0</v>
      </c>
      <c r="F487">
        <f>VLOOKUP(D487,Sheet2!C:I,7,FALSE)</f>
        <v>0</v>
      </c>
      <c r="G487">
        <f>VLOOKUP(D487,Sheet2!C:L,10,FALSE)</f>
        <v>0</v>
      </c>
      <c r="H487">
        <f>VLOOKUP(D487,Sheet2!C:P,14,FALSE)</f>
        <v>0</v>
      </c>
    </row>
    <row r="488" ht="42.75" spans="4:8">
      <c r="D488" s="41" t="s">
        <v>831</v>
      </c>
      <c r="E488" t="str">
        <f>VLOOKUP(D488,Sheet2!C:H,6,FALSE)</f>
        <v>2023.6.15</v>
      </c>
      <c r="F488" t="str">
        <f>VLOOKUP(D488,Sheet2!C:I,7,FALSE)</f>
        <v>重庆市丰赢化肥销售有限公司、丰都县双龙苗木产业专业合作社</v>
      </c>
      <c r="G488">
        <f>VLOOKUP(D488,Sheet2!C:L,10,FALSE)</f>
        <v>0</v>
      </c>
      <c r="H488">
        <f>VLOOKUP(D488,Sheet2!C:P,14,FALSE)</f>
        <v>0</v>
      </c>
    </row>
    <row r="489" ht="57" spans="4:8">
      <c r="D489" s="41" t="s">
        <v>973</v>
      </c>
      <c r="E489" t="str">
        <f>VLOOKUP(D489,Sheet2!C:H,6,FALSE)</f>
        <v>2022.12.1</v>
      </c>
      <c r="F489" t="str">
        <f>VLOOKUP(D489,Sheet2!C:I,7,FALSE)</f>
        <v>重庆市恒登农业开发有限公司 </v>
      </c>
      <c r="G489" t="str">
        <f>VLOOKUP(D489,Sheet2!C:L,10,FALSE)</f>
        <v>30天</v>
      </c>
      <c r="H489" t="str">
        <f>VLOOKUP(D489,Sheet2!C:P,14,FALSE)</f>
        <v>2022.12.31</v>
      </c>
    </row>
    <row r="490" ht="57" spans="4:8">
      <c r="D490" s="41" t="s">
        <v>1938</v>
      </c>
      <c r="E490" t="e">
        <f>VLOOKUP(D490,Sheet2!C:H,6,FALSE)</f>
        <v>#N/A</v>
      </c>
      <c r="F490" t="e">
        <f>VLOOKUP(D490,Sheet2!C:I,7,FALSE)</f>
        <v>#N/A</v>
      </c>
      <c r="G490" t="e">
        <f>VLOOKUP(D490,Sheet2!C:L,10,FALSE)</f>
        <v>#N/A</v>
      </c>
      <c r="H490" t="e">
        <f>VLOOKUP(D490,Sheet2!C:P,14,FALSE)</f>
        <v>#N/A</v>
      </c>
    </row>
  </sheetData>
  <autoFilter ref="D2:G490">
    <extLst/>
  </autoFilter>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workbookViewId="0">
      <selection activeCell="B9" sqref="B9"/>
    </sheetView>
  </sheetViews>
  <sheetFormatPr defaultColWidth="9" defaultRowHeight="13.5" outlineLevelCol="2"/>
  <cols>
    <col min="2" max="2" width="57.375" customWidth="1"/>
  </cols>
  <sheetData>
    <row r="1" ht="26" customHeight="1" spans="1:3">
      <c r="A1" s="21" t="s">
        <v>1939</v>
      </c>
      <c r="B1" s="21" t="s">
        <v>1940</v>
      </c>
      <c r="C1" s="21" t="s">
        <v>1941</v>
      </c>
    </row>
    <row r="2" spans="1:3">
      <c r="A2" s="22" t="s">
        <v>1942</v>
      </c>
      <c r="B2" s="22" t="s">
        <v>1943</v>
      </c>
      <c r="C2" s="22" t="s">
        <v>1944</v>
      </c>
    </row>
    <row r="3" spans="1:3">
      <c r="A3" s="22" t="s">
        <v>1945</v>
      </c>
      <c r="B3" s="23" t="s">
        <v>1946</v>
      </c>
      <c r="C3" s="22" t="s">
        <v>1947</v>
      </c>
    </row>
    <row r="4" spans="1:3">
      <c r="A4" s="22" t="s">
        <v>1948</v>
      </c>
      <c r="B4" s="22" t="s">
        <v>1943</v>
      </c>
      <c r="C4" s="22" t="s">
        <v>1949</v>
      </c>
    </row>
    <row r="5" spans="1:3">
      <c r="A5" s="22" t="s">
        <v>1950</v>
      </c>
      <c r="B5" s="22" t="s">
        <v>1943</v>
      </c>
      <c r="C5" s="22" t="s">
        <v>1951</v>
      </c>
    </row>
    <row r="6" spans="1:3">
      <c r="A6" s="22" t="s">
        <v>1952</v>
      </c>
      <c r="B6" s="22" t="s">
        <v>1943</v>
      </c>
      <c r="C6" s="22"/>
    </row>
    <row r="7" spans="1:3">
      <c r="A7" s="22" t="s">
        <v>1953</v>
      </c>
      <c r="B7" s="22" t="s">
        <v>1943</v>
      </c>
      <c r="C7" s="22"/>
    </row>
    <row r="8" spans="1:3">
      <c r="A8" s="22" t="s">
        <v>1954</v>
      </c>
      <c r="B8" s="22" t="s">
        <v>1943</v>
      </c>
      <c r="C8" s="22"/>
    </row>
    <row r="9" spans="1:3">
      <c r="A9" s="22" t="s">
        <v>1955</v>
      </c>
      <c r="B9" s="23" t="s">
        <v>1956</v>
      </c>
      <c r="C9" s="22" t="s">
        <v>1957</v>
      </c>
    </row>
    <row r="10" spans="1:3">
      <c r="A10" s="22" t="s">
        <v>1958</v>
      </c>
      <c r="B10" s="22" t="s">
        <v>1943</v>
      </c>
      <c r="C10" s="22" t="s">
        <v>1959</v>
      </c>
    </row>
    <row r="11" spans="1:3">
      <c r="A11" s="22" t="s">
        <v>1960</v>
      </c>
      <c r="B11" s="22" t="s">
        <v>1943</v>
      </c>
      <c r="C11" s="22"/>
    </row>
    <row r="12" spans="1:3">
      <c r="A12" s="22" t="s">
        <v>1961</v>
      </c>
      <c r="B12" s="22" t="s">
        <v>1943</v>
      </c>
      <c r="C12" s="22" t="s">
        <v>1962</v>
      </c>
    </row>
    <row r="13" ht="27" spans="1:3">
      <c r="A13" s="22" t="s">
        <v>1963</v>
      </c>
      <c r="B13" s="23" t="s">
        <v>1964</v>
      </c>
      <c r="C13" s="22" t="s">
        <v>1965</v>
      </c>
    </row>
    <row r="14" spans="1:3">
      <c r="A14" s="22" t="s">
        <v>1966</v>
      </c>
      <c r="B14" s="22" t="s">
        <v>1943</v>
      </c>
      <c r="C14" s="22" t="s">
        <v>1967</v>
      </c>
    </row>
    <row r="15" spans="1:3">
      <c r="A15" s="22" t="s">
        <v>1968</v>
      </c>
      <c r="B15" s="22" t="s">
        <v>1943</v>
      </c>
      <c r="C15" s="22" t="s">
        <v>1969</v>
      </c>
    </row>
    <row r="16" spans="1:3">
      <c r="A16" s="22" t="s">
        <v>1970</v>
      </c>
      <c r="B16" s="23" t="s">
        <v>1971</v>
      </c>
      <c r="C16" s="22" t="s">
        <v>1972</v>
      </c>
    </row>
    <row r="17" spans="1:3">
      <c r="A17" s="22" t="s">
        <v>1973</v>
      </c>
      <c r="B17" s="23" t="s">
        <v>1974</v>
      </c>
      <c r="C17" s="22" t="s">
        <v>1975</v>
      </c>
    </row>
    <row r="18" spans="1:3">
      <c r="A18" s="22" t="s">
        <v>1976</v>
      </c>
      <c r="B18" s="23" t="s">
        <v>1977</v>
      </c>
      <c r="C18" s="22" t="s">
        <v>1978</v>
      </c>
    </row>
    <row r="19" ht="40.5" spans="1:3">
      <c r="A19" s="22" t="s">
        <v>1979</v>
      </c>
      <c r="B19" s="23" t="s">
        <v>1980</v>
      </c>
      <c r="C19" s="22" t="s">
        <v>1981</v>
      </c>
    </row>
    <row r="20" spans="1:3">
      <c r="A20" s="22" t="s">
        <v>1982</v>
      </c>
      <c r="B20" s="23" t="s">
        <v>1983</v>
      </c>
      <c r="C20" s="22" t="s">
        <v>1984</v>
      </c>
    </row>
    <row r="21" spans="1:3">
      <c r="A21" s="22" t="s">
        <v>1985</v>
      </c>
      <c r="B21" s="23" t="s">
        <v>1986</v>
      </c>
      <c r="C21" s="22" t="s">
        <v>1987</v>
      </c>
    </row>
    <row r="22" spans="1:3">
      <c r="A22" s="22" t="s">
        <v>1988</v>
      </c>
      <c r="B22" s="22" t="s">
        <v>1943</v>
      </c>
      <c r="C22" s="22" t="s">
        <v>1989</v>
      </c>
    </row>
    <row r="23" spans="1:3">
      <c r="A23" s="22" t="s">
        <v>1990</v>
      </c>
      <c r="B23" s="22" t="s">
        <v>1943</v>
      </c>
      <c r="C23" s="22" t="s">
        <v>1991</v>
      </c>
    </row>
    <row r="24" spans="1:3">
      <c r="A24" s="22" t="s">
        <v>1992</v>
      </c>
      <c r="B24" s="23" t="s">
        <v>1993</v>
      </c>
      <c r="C24" s="22" t="s">
        <v>1994</v>
      </c>
    </row>
    <row r="25" spans="1:3">
      <c r="A25" s="22" t="s">
        <v>1995</v>
      </c>
      <c r="B25" s="23" t="s">
        <v>1996</v>
      </c>
      <c r="C25" s="22" t="s">
        <v>1997</v>
      </c>
    </row>
    <row r="26" spans="1:3">
      <c r="A26" s="22" t="s">
        <v>1998</v>
      </c>
      <c r="B26" s="22" t="s">
        <v>1943</v>
      </c>
      <c r="C26" s="22" t="s">
        <v>1999</v>
      </c>
    </row>
    <row r="27" spans="1:3">
      <c r="A27" s="22" t="s">
        <v>2000</v>
      </c>
      <c r="B27" s="22" t="s">
        <v>1943</v>
      </c>
      <c r="C27" s="22" t="s">
        <v>2001</v>
      </c>
    </row>
    <row r="28" spans="1:3">
      <c r="A28" s="22" t="s">
        <v>2002</v>
      </c>
      <c r="B28" s="23" t="s">
        <v>2003</v>
      </c>
      <c r="C28" s="22" t="s">
        <v>2004</v>
      </c>
    </row>
    <row r="29" spans="1:3">
      <c r="A29" s="22" t="s">
        <v>2005</v>
      </c>
      <c r="B29" s="22" t="s">
        <v>1943</v>
      </c>
      <c r="C29" s="22" t="s">
        <v>2006</v>
      </c>
    </row>
    <row r="30" spans="1:3">
      <c r="A30" s="22" t="s">
        <v>2007</v>
      </c>
      <c r="B30" s="23" t="s">
        <v>2008</v>
      </c>
      <c r="C30" s="22" t="s">
        <v>2009</v>
      </c>
    </row>
    <row r="31" spans="1:3">
      <c r="A31" s="22" t="s">
        <v>2010</v>
      </c>
      <c r="B31" s="23" t="s">
        <v>2011</v>
      </c>
      <c r="C31" s="22" t="s">
        <v>2012</v>
      </c>
    </row>
    <row r="32" spans="1:3">
      <c r="A32" s="22" t="s">
        <v>2013</v>
      </c>
      <c r="B32" s="22" t="s">
        <v>1943</v>
      </c>
      <c r="C32" s="22" t="s">
        <v>2014</v>
      </c>
    </row>
    <row r="33" ht="23" customHeight="1" spans="1:3">
      <c r="A33" s="22" t="s">
        <v>2015</v>
      </c>
      <c r="B33" s="22" t="s">
        <v>1943</v>
      </c>
      <c r="C33" s="22" t="s">
        <v>2016</v>
      </c>
    </row>
    <row r="34" spans="1:3">
      <c r="A34" s="22" t="s">
        <v>2017</v>
      </c>
      <c r="B34" s="22" t="s">
        <v>1943</v>
      </c>
      <c r="C34" s="22" t="s">
        <v>2018</v>
      </c>
    </row>
    <row r="35" spans="1:3">
      <c r="A35" s="22" t="s">
        <v>2019</v>
      </c>
      <c r="B35" s="22" t="s">
        <v>1943</v>
      </c>
      <c r="C35" s="22" t="s">
        <v>2020</v>
      </c>
    </row>
  </sheetData>
  <autoFilter ref="A2:C35">
    <extLst/>
  </autoFilter>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0"/>
  <sheetViews>
    <sheetView tabSelected="1" topLeftCell="A123" workbookViewId="0">
      <selection activeCell="C159" sqref="C159"/>
    </sheetView>
  </sheetViews>
  <sheetFormatPr defaultColWidth="9" defaultRowHeight="13.5" outlineLevelCol="7"/>
  <cols>
    <col min="1" max="1" width="9" style="1"/>
    <col min="2" max="2" width="16.5" style="1" customWidth="1"/>
    <col min="3" max="3" width="31.5" style="1" customWidth="1"/>
    <col min="4" max="4" width="22.375" style="1" customWidth="1"/>
    <col min="5" max="5" width="23.5" style="1" customWidth="1"/>
    <col min="6" max="16384" width="9" style="1"/>
  </cols>
  <sheetData>
    <row r="1" s="1" customFormat="1" spans="4:5">
      <c r="D1" s="2">
        <f>SUM(D2:D360)</f>
        <v>29902.088288</v>
      </c>
      <c r="E1" s="2">
        <f>SUM(E2:E360)</f>
        <v>28836.415178</v>
      </c>
    </row>
    <row r="2" s="1" customFormat="1" ht="24" spans="1:6">
      <c r="A2" s="3">
        <v>1</v>
      </c>
      <c r="B2" s="4" t="s">
        <v>106</v>
      </c>
      <c r="C2" s="4" t="s">
        <v>1766</v>
      </c>
      <c r="D2" s="5">
        <v>268</v>
      </c>
      <c r="E2" s="4">
        <v>268</v>
      </c>
      <c r="F2" s="1">
        <v>1</v>
      </c>
    </row>
    <row r="3" s="1" customFormat="1" spans="1:6">
      <c r="A3" s="6">
        <v>2</v>
      </c>
      <c r="B3" s="4" t="s">
        <v>28</v>
      </c>
      <c r="C3" s="4" t="s">
        <v>1689</v>
      </c>
      <c r="D3" s="5">
        <v>290.132656</v>
      </c>
      <c r="E3" s="4">
        <v>290.132656</v>
      </c>
      <c r="F3" s="1">
        <v>1</v>
      </c>
    </row>
    <row r="4" s="1" customFormat="1" spans="1:6">
      <c r="A4" s="3">
        <v>3</v>
      </c>
      <c r="B4" s="4" t="s">
        <v>28</v>
      </c>
      <c r="C4" s="4" t="s">
        <v>1690</v>
      </c>
      <c r="D4" s="5">
        <v>420</v>
      </c>
      <c r="E4" s="4">
        <v>420</v>
      </c>
      <c r="F4" s="1">
        <v>1</v>
      </c>
    </row>
    <row r="5" s="1" customFormat="1" ht="24" spans="1:6">
      <c r="A5" s="6">
        <v>4</v>
      </c>
      <c r="B5" s="4" t="s">
        <v>28</v>
      </c>
      <c r="C5" s="4" t="s">
        <v>1691</v>
      </c>
      <c r="D5" s="5">
        <v>29.996</v>
      </c>
      <c r="E5" s="4">
        <v>29.996</v>
      </c>
      <c r="F5" s="1">
        <v>1</v>
      </c>
    </row>
    <row r="6" s="1" customFormat="1" spans="1:6">
      <c r="A6" s="3">
        <v>5</v>
      </c>
      <c r="B6" s="4" t="s">
        <v>28</v>
      </c>
      <c r="C6" s="7" t="s">
        <v>2021</v>
      </c>
      <c r="D6" s="5">
        <v>150</v>
      </c>
      <c r="E6" s="4">
        <v>128.34</v>
      </c>
      <c r="F6" s="8">
        <v>0</v>
      </c>
    </row>
    <row r="7" s="1" customFormat="1" spans="1:6">
      <c r="A7" s="6">
        <v>6</v>
      </c>
      <c r="B7" s="4" t="s">
        <v>28</v>
      </c>
      <c r="C7" s="4" t="s">
        <v>1693</v>
      </c>
      <c r="D7" s="5">
        <v>76.74</v>
      </c>
      <c r="E7" s="4">
        <v>82.4</v>
      </c>
      <c r="F7" s="8">
        <v>0</v>
      </c>
    </row>
    <row r="8" s="1" customFormat="1" spans="1:6">
      <c r="A8" s="3">
        <v>7</v>
      </c>
      <c r="B8" s="4" t="s">
        <v>28</v>
      </c>
      <c r="C8" s="4" t="s">
        <v>1694</v>
      </c>
      <c r="D8" s="5">
        <v>13.708</v>
      </c>
      <c r="E8" s="4">
        <v>13.468</v>
      </c>
      <c r="F8" s="8">
        <v>0</v>
      </c>
    </row>
    <row r="9" s="1" customFormat="1" spans="1:6">
      <c r="A9" s="6">
        <v>8</v>
      </c>
      <c r="B9" s="4" t="s">
        <v>28</v>
      </c>
      <c r="C9" s="4" t="s">
        <v>1695</v>
      </c>
      <c r="D9" s="5">
        <v>269.585</v>
      </c>
      <c r="E9" s="4">
        <v>269.585</v>
      </c>
      <c r="F9" s="1">
        <v>1</v>
      </c>
    </row>
    <row r="10" s="1" customFormat="1" ht="24" spans="1:6">
      <c r="A10" s="3">
        <v>9</v>
      </c>
      <c r="B10" s="4" t="s">
        <v>28</v>
      </c>
      <c r="C10" s="4" t="s">
        <v>1696</v>
      </c>
      <c r="D10" s="5">
        <v>367.7929</v>
      </c>
      <c r="E10" s="4">
        <v>337.8273</v>
      </c>
      <c r="F10" s="9">
        <v>0</v>
      </c>
    </row>
    <row r="11" s="1" customFormat="1" spans="1:6">
      <c r="A11" s="6">
        <v>10</v>
      </c>
      <c r="B11" s="4" t="s">
        <v>28</v>
      </c>
      <c r="C11" s="4" t="s">
        <v>2022</v>
      </c>
      <c r="D11" s="5">
        <v>100</v>
      </c>
      <c r="E11" s="4">
        <v>100</v>
      </c>
      <c r="F11" s="1">
        <v>1</v>
      </c>
    </row>
    <row r="12" s="1" customFormat="1" spans="1:6">
      <c r="A12" s="3">
        <v>11</v>
      </c>
      <c r="B12" s="4" t="s">
        <v>28</v>
      </c>
      <c r="C12" s="4" t="s">
        <v>62</v>
      </c>
      <c r="D12" s="5">
        <v>97.8268</v>
      </c>
      <c r="E12" s="4">
        <v>91.395</v>
      </c>
      <c r="F12" s="9">
        <v>0</v>
      </c>
    </row>
    <row r="13" s="1" customFormat="1" spans="1:6">
      <c r="A13" s="6">
        <v>12</v>
      </c>
      <c r="B13" s="4" t="s">
        <v>28</v>
      </c>
      <c r="C13" s="4" t="s">
        <v>62</v>
      </c>
      <c r="D13" s="5">
        <v>14.629695</v>
      </c>
      <c r="E13" s="4">
        <v>10.791795</v>
      </c>
      <c r="F13" s="9">
        <v>0</v>
      </c>
    </row>
    <row r="14" s="1" customFormat="1" spans="1:6">
      <c r="A14" s="3">
        <v>13</v>
      </c>
      <c r="B14" s="4" t="s">
        <v>2023</v>
      </c>
      <c r="C14" s="10" t="s">
        <v>1777</v>
      </c>
      <c r="D14" s="5">
        <v>304.99285</v>
      </c>
      <c r="E14" s="4">
        <v>304.99285</v>
      </c>
      <c r="F14" s="1">
        <v>1</v>
      </c>
    </row>
    <row r="15" s="1" customFormat="1" spans="1:6">
      <c r="A15" s="6">
        <v>14</v>
      </c>
      <c r="B15" s="4" t="s">
        <v>302</v>
      </c>
      <c r="C15" s="10" t="s">
        <v>1778</v>
      </c>
      <c r="D15" s="5">
        <v>467</v>
      </c>
      <c r="E15" s="4">
        <v>467</v>
      </c>
      <c r="F15" s="1">
        <v>1</v>
      </c>
    </row>
    <row r="16" s="1" customFormat="1" spans="1:6">
      <c r="A16" s="3">
        <v>44</v>
      </c>
      <c r="B16" s="4" t="s">
        <v>153</v>
      </c>
      <c r="C16" s="4" t="s">
        <v>2024</v>
      </c>
      <c r="D16" s="5">
        <v>29.849121</v>
      </c>
      <c r="E16" s="4">
        <v>29.849121</v>
      </c>
      <c r="F16" s="1">
        <v>1</v>
      </c>
    </row>
    <row r="17" s="1" customFormat="1" spans="1:6">
      <c r="A17" s="6">
        <v>45</v>
      </c>
      <c r="B17" s="4" t="s">
        <v>106</v>
      </c>
      <c r="C17" s="4" t="s">
        <v>2024</v>
      </c>
      <c r="D17" s="5">
        <v>35</v>
      </c>
      <c r="E17" s="4">
        <v>28.66896</v>
      </c>
      <c r="F17" s="9">
        <v>0</v>
      </c>
    </row>
    <row r="18" s="1" customFormat="1" spans="1:6">
      <c r="A18" s="3">
        <v>46</v>
      </c>
      <c r="B18" s="4" t="s">
        <v>106</v>
      </c>
      <c r="C18" s="4" t="s">
        <v>2024</v>
      </c>
      <c r="D18" s="5">
        <v>13.93524</v>
      </c>
      <c r="E18" s="4">
        <v>10.77288</v>
      </c>
      <c r="F18" s="9">
        <v>0</v>
      </c>
    </row>
    <row r="19" s="1" customFormat="1" spans="1:6">
      <c r="A19" s="6">
        <v>47</v>
      </c>
      <c r="B19" s="4" t="s">
        <v>136</v>
      </c>
      <c r="C19" s="4" t="s">
        <v>2024</v>
      </c>
      <c r="D19" s="5">
        <v>23.7</v>
      </c>
      <c r="E19" s="4">
        <v>23.7</v>
      </c>
      <c r="F19" s="1">
        <v>1</v>
      </c>
    </row>
    <row r="20" s="1" customFormat="1" spans="1:6">
      <c r="A20" s="3">
        <v>48</v>
      </c>
      <c r="B20" s="4" t="s">
        <v>73</v>
      </c>
      <c r="C20" s="4" t="s">
        <v>2024</v>
      </c>
      <c r="D20" s="5">
        <v>12.72</v>
      </c>
      <c r="E20" s="4">
        <v>12.72</v>
      </c>
      <c r="F20" s="1">
        <v>1</v>
      </c>
    </row>
    <row r="21" s="1" customFormat="1" spans="1:6">
      <c r="A21" s="6">
        <v>49</v>
      </c>
      <c r="B21" s="4" t="s">
        <v>109</v>
      </c>
      <c r="C21" s="4" t="s">
        <v>2024</v>
      </c>
      <c r="D21" s="5">
        <v>39.7025</v>
      </c>
      <c r="E21" s="4">
        <v>39.7025</v>
      </c>
      <c r="F21" s="1">
        <v>1</v>
      </c>
    </row>
    <row r="22" s="1" customFormat="1" spans="1:6">
      <c r="A22" s="3">
        <v>50</v>
      </c>
      <c r="B22" s="4" t="s">
        <v>133</v>
      </c>
      <c r="C22" s="4" t="s">
        <v>2024</v>
      </c>
      <c r="D22" s="5">
        <v>30</v>
      </c>
      <c r="E22" s="4">
        <v>30</v>
      </c>
      <c r="F22" s="1">
        <v>1</v>
      </c>
    </row>
    <row r="23" s="1" customFormat="1" spans="1:6">
      <c r="A23" s="6">
        <v>51</v>
      </c>
      <c r="B23" s="4" t="s">
        <v>85</v>
      </c>
      <c r="C23" s="4" t="s">
        <v>2024</v>
      </c>
      <c r="D23" s="5">
        <v>31.996226</v>
      </c>
      <c r="E23" s="4">
        <v>25.883</v>
      </c>
      <c r="F23" s="9">
        <v>0</v>
      </c>
    </row>
    <row r="24" s="1" customFormat="1" spans="1:6">
      <c r="A24" s="3">
        <v>52</v>
      </c>
      <c r="B24" s="4" t="s">
        <v>85</v>
      </c>
      <c r="C24" s="4" t="s">
        <v>2024</v>
      </c>
      <c r="D24" s="5">
        <v>31.984588</v>
      </c>
      <c r="E24" s="4">
        <v>25.883</v>
      </c>
      <c r="F24" s="9">
        <v>0</v>
      </c>
    </row>
    <row r="25" s="1" customFormat="1" spans="1:6">
      <c r="A25" s="6">
        <v>53</v>
      </c>
      <c r="B25" s="4" t="s">
        <v>127</v>
      </c>
      <c r="C25" s="4" t="s">
        <v>2024</v>
      </c>
      <c r="D25" s="5">
        <v>19.2647</v>
      </c>
      <c r="E25" s="4">
        <v>19.2647</v>
      </c>
      <c r="F25" s="1">
        <v>1</v>
      </c>
    </row>
    <row r="26" s="1" customFormat="1" spans="1:6">
      <c r="A26" s="3">
        <v>54</v>
      </c>
      <c r="B26" s="4" t="s">
        <v>88</v>
      </c>
      <c r="C26" s="4" t="s">
        <v>2025</v>
      </c>
      <c r="D26" s="5">
        <v>12.87</v>
      </c>
      <c r="E26" s="4">
        <v>12.87</v>
      </c>
      <c r="F26" s="1">
        <v>1</v>
      </c>
    </row>
    <row r="27" s="1" customFormat="1" spans="1:6">
      <c r="A27" s="6">
        <v>55</v>
      </c>
      <c r="B27" s="4" t="s">
        <v>85</v>
      </c>
      <c r="C27" s="4" t="s">
        <v>2025</v>
      </c>
      <c r="D27" s="5">
        <v>9.06</v>
      </c>
      <c r="E27" s="4">
        <v>9.06</v>
      </c>
      <c r="F27" s="1">
        <v>1</v>
      </c>
    </row>
    <row r="28" s="1" customFormat="1" spans="1:6">
      <c r="A28" s="3">
        <v>56</v>
      </c>
      <c r="B28" s="4" t="s">
        <v>76</v>
      </c>
      <c r="C28" s="4" t="s">
        <v>2025</v>
      </c>
      <c r="D28" s="5">
        <v>10.17</v>
      </c>
      <c r="E28" s="4">
        <v>10.17</v>
      </c>
      <c r="F28" s="1">
        <v>1</v>
      </c>
    </row>
    <row r="29" s="1" customFormat="1" spans="1:6">
      <c r="A29" s="6">
        <v>57</v>
      </c>
      <c r="B29" s="4" t="s">
        <v>149</v>
      </c>
      <c r="C29" s="4" t="s">
        <v>2025</v>
      </c>
      <c r="D29" s="5">
        <v>8.76</v>
      </c>
      <c r="E29" s="4">
        <v>8.76</v>
      </c>
      <c r="F29" s="1">
        <v>1</v>
      </c>
    </row>
    <row r="30" s="1" customFormat="1" spans="1:6">
      <c r="A30" s="3">
        <v>58</v>
      </c>
      <c r="B30" s="4" t="s">
        <v>100</v>
      </c>
      <c r="C30" s="4" t="s">
        <v>2025</v>
      </c>
      <c r="D30" s="5">
        <v>11.46</v>
      </c>
      <c r="E30" s="4">
        <v>11.46</v>
      </c>
      <c r="F30" s="1">
        <v>1</v>
      </c>
    </row>
    <row r="31" s="1" customFormat="1" spans="1:6">
      <c r="A31" s="6">
        <v>59</v>
      </c>
      <c r="B31" s="4" t="s">
        <v>143</v>
      </c>
      <c r="C31" s="4" t="s">
        <v>2025</v>
      </c>
      <c r="D31" s="5">
        <v>9.15</v>
      </c>
      <c r="E31" s="4">
        <v>9.15</v>
      </c>
      <c r="F31" s="1">
        <v>1</v>
      </c>
    </row>
    <row r="32" s="1" customFormat="1" spans="1:6">
      <c r="A32" s="3">
        <v>60</v>
      </c>
      <c r="B32" s="4" t="s">
        <v>79</v>
      </c>
      <c r="C32" s="4" t="s">
        <v>2025</v>
      </c>
      <c r="D32" s="5">
        <v>2.31</v>
      </c>
      <c r="E32" s="4">
        <v>2.31</v>
      </c>
      <c r="F32" s="1">
        <v>1</v>
      </c>
    </row>
    <row r="33" s="1" customFormat="1" spans="1:6">
      <c r="A33" s="6">
        <v>61</v>
      </c>
      <c r="B33" s="4" t="s">
        <v>106</v>
      </c>
      <c r="C33" s="4" t="s">
        <v>2025</v>
      </c>
      <c r="D33" s="11">
        <v>15.3</v>
      </c>
      <c r="E33" s="4">
        <v>13.04</v>
      </c>
      <c r="F33" s="9">
        <v>0</v>
      </c>
    </row>
    <row r="34" s="1" customFormat="1" spans="1:6">
      <c r="A34" s="3">
        <v>62</v>
      </c>
      <c r="B34" s="4" t="s">
        <v>153</v>
      </c>
      <c r="C34" s="4" t="s">
        <v>2025</v>
      </c>
      <c r="D34" s="5">
        <v>5.19</v>
      </c>
      <c r="E34" s="4">
        <v>5.19</v>
      </c>
      <c r="F34" s="1">
        <v>1</v>
      </c>
    </row>
    <row r="35" s="1" customFormat="1" spans="1:6">
      <c r="A35" s="6">
        <v>63</v>
      </c>
      <c r="B35" s="4" t="s">
        <v>124</v>
      </c>
      <c r="C35" s="4" t="s">
        <v>2025</v>
      </c>
      <c r="D35" s="5">
        <v>16.92</v>
      </c>
      <c r="E35" s="4">
        <v>16.92</v>
      </c>
      <c r="F35" s="1">
        <v>1</v>
      </c>
    </row>
    <row r="36" s="1" customFormat="1" spans="1:6">
      <c r="A36" s="3">
        <v>64</v>
      </c>
      <c r="B36" s="4" t="s">
        <v>112</v>
      </c>
      <c r="C36" s="4" t="s">
        <v>2025</v>
      </c>
      <c r="D36" s="5">
        <v>16.05</v>
      </c>
      <c r="E36" s="4">
        <v>16.05</v>
      </c>
      <c r="F36" s="1">
        <v>1</v>
      </c>
    </row>
    <row r="37" s="1" customFormat="1" spans="1:6">
      <c r="A37" s="6">
        <v>65</v>
      </c>
      <c r="B37" s="4" t="s">
        <v>115</v>
      </c>
      <c r="C37" s="4" t="s">
        <v>2025</v>
      </c>
      <c r="D37" s="5">
        <v>9.63</v>
      </c>
      <c r="E37" s="4">
        <v>9.63</v>
      </c>
      <c r="F37" s="1">
        <v>1</v>
      </c>
    </row>
    <row r="38" s="1" customFormat="1" spans="1:6">
      <c r="A38" s="3">
        <v>66</v>
      </c>
      <c r="B38" s="4" t="s">
        <v>127</v>
      </c>
      <c r="C38" s="4" t="s">
        <v>2025</v>
      </c>
      <c r="D38" s="5">
        <v>8.61</v>
      </c>
      <c r="E38" s="4">
        <v>8.61</v>
      </c>
      <c r="F38" s="1">
        <v>1</v>
      </c>
    </row>
    <row r="39" s="1" customFormat="1" spans="1:6">
      <c r="A39" s="6">
        <v>67</v>
      </c>
      <c r="B39" s="4" t="s">
        <v>121</v>
      </c>
      <c r="C39" s="4" t="s">
        <v>2025</v>
      </c>
      <c r="D39" s="5">
        <v>7.5</v>
      </c>
      <c r="E39" s="4">
        <v>7.5</v>
      </c>
      <c r="F39" s="1">
        <v>1</v>
      </c>
    </row>
    <row r="40" s="1" customFormat="1" spans="1:6">
      <c r="A40" s="3">
        <v>68</v>
      </c>
      <c r="B40" s="4" t="s">
        <v>133</v>
      </c>
      <c r="C40" s="4" t="s">
        <v>2025</v>
      </c>
      <c r="D40" s="5">
        <v>7.53</v>
      </c>
      <c r="E40" s="4">
        <v>7.53</v>
      </c>
      <c r="F40" s="1">
        <v>1</v>
      </c>
    </row>
    <row r="41" s="1" customFormat="1" spans="1:6">
      <c r="A41" s="6">
        <v>69</v>
      </c>
      <c r="B41" s="4" t="s">
        <v>156</v>
      </c>
      <c r="C41" s="4" t="s">
        <v>2025</v>
      </c>
      <c r="D41" s="5">
        <v>9.45</v>
      </c>
      <c r="E41" s="4">
        <v>9.45</v>
      </c>
      <c r="F41" s="1">
        <v>1</v>
      </c>
    </row>
    <row r="42" s="1" customFormat="1" spans="1:6">
      <c r="A42" s="3">
        <v>70</v>
      </c>
      <c r="B42" s="4" t="s">
        <v>82</v>
      </c>
      <c r="C42" s="4" t="s">
        <v>2025</v>
      </c>
      <c r="D42" s="5">
        <v>6.84</v>
      </c>
      <c r="E42" s="4">
        <v>6.84</v>
      </c>
      <c r="F42" s="1">
        <v>1</v>
      </c>
    </row>
    <row r="43" s="1" customFormat="1" spans="1:6">
      <c r="A43" s="6">
        <v>71</v>
      </c>
      <c r="B43" s="4" t="s">
        <v>97</v>
      </c>
      <c r="C43" s="4" t="s">
        <v>2025</v>
      </c>
      <c r="D43" s="5">
        <v>15.54</v>
      </c>
      <c r="E43" s="4">
        <v>15.54</v>
      </c>
      <c r="F43" s="1">
        <v>1</v>
      </c>
    </row>
    <row r="44" s="1" customFormat="1" spans="1:6">
      <c r="A44" s="3">
        <v>72</v>
      </c>
      <c r="B44" s="12" t="s">
        <v>140</v>
      </c>
      <c r="C44" s="4" t="s">
        <v>2025</v>
      </c>
      <c r="D44" s="5">
        <v>15.69</v>
      </c>
      <c r="E44" s="4">
        <v>15.69</v>
      </c>
      <c r="F44" s="1">
        <v>1</v>
      </c>
    </row>
    <row r="45" s="1" customFormat="1" spans="1:6">
      <c r="A45" s="6">
        <v>73</v>
      </c>
      <c r="B45" s="4" t="s">
        <v>103</v>
      </c>
      <c r="C45" s="4" t="s">
        <v>2025</v>
      </c>
      <c r="D45" s="5">
        <v>6.09</v>
      </c>
      <c r="E45" s="4">
        <v>6.09</v>
      </c>
      <c r="F45" s="1">
        <v>1</v>
      </c>
    </row>
    <row r="46" s="1" customFormat="1" spans="1:6">
      <c r="A46" s="3">
        <v>74</v>
      </c>
      <c r="B46" s="4" t="s">
        <v>94</v>
      </c>
      <c r="C46" s="4" t="s">
        <v>2025</v>
      </c>
      <c r="D46" s="5">
        <v>11.85</v>
      </c>
      <c r="E46" s="4">
        <v>11.85</v>
      </c>
      <c r="F46" s="1">
        <v>1</v>
      </c>
    </row>
    <row r="47" s="1" customFormat="1" spans="1:6">
      <c r="A47" s="6">
        <v>75</v>
      </c>
      <c r="B47" s="4" t="s">
        <v>118</v>
      </c>
      <c r="C47" s="4" t="s">
        <v>2025</v>
      </c>
      <c r="D47" s="5">
        <v>12.75</v>
      </c>
      <c r="E47" s="4">
        <v>12.75</v>
      </c>
      <c r="F47" s="1">
        <v>1</v>
      </c>
    </row>
    <row r="48" s="1" customFormat="1" spans="1:6">
      <c r="A48" s="3">
        <v>76</v>
      </c>
      <c r="B48" s="4" t="s">
        <v>136</v>
      </c>
      <c r="C48" s="4" t="s">
        <v>2025</v>
      </c>
      <c r="D48" s="5">
        <v>12.87</v>
      </c>
      <c r="E48" s="4">
        <v>12.87</v>
      </c>
      <c r="F48" s="1">
        <v>1</v>
      </c>
    </row>
    <row r="49" s="1" customFormat="1" spans="1:6">
      <c r="A49" s="6">
        <v>77</v>
      </c>
      <c r="B49" s="4" t="s">
        <v>91</v>
      </c>
      <c r="C49" s="4" t="s">
        <v>2025</v>
      </c>
      <c r="D49" s="5">
        <v>5.91</v>
      </c>
      <c r="E49" s="4">
        <v>5.91</v>
      </c>
      <c r="F49" s="1">
        <v>1</v>
      </c>
    </row>
    <row r="50" s="1" customFormat="1" spans="1:6">
      <c r="A50" s="3">
        <v>78</v>
      </c>
      <c r="B50" s="4" t="s">
        <v>192</v>
      </c>
      <c r="C50" s="4" t="s">
        <v>2025</v>
      </c>
      <c r="D50" s="5">
        <v>4.08</v>
      </c>
      <c r="E50" s="4">
        <v>4.08</v>
      </c>
      <c r="F50" s="1">
        <v>1</v>
      </c>
    </row>
    <row r="51" s="1" customFormat="1" spans="1:6">
      <c r="A51" s="6">
        <v>79</v>
      </c>
      <c r="B51" s="4" t="s">
        <v>146</v>
      </c>
      <c r="C51" s="4" t="s">
        <v>2025</v>
      </c>
      <c r="D51" s="5">
        <v>10.08</v>
      </c>
      <c r="E51" s="4">
        <v>10.08</v>
      </c>
      <c r="F51" s="1">
        <v>1</v>
      </c>
    </row>
    <row r="52" s="1" customFormat="1" spans="1:6">
      <c r="A52" s="3">
        <v>80</v>
      </c>
      <c r="B52" s="4" t="s">
        <v>68</v>
      </c>
      <c r="C52" s="4" t="s">
        <v>2025</v>
      </c>
      <c r="D52" s="5">
        <v>10.74</v>
      </c>
      <c r="E52" s="4">
        <v>10.74</v>
      </c>
      <c r="F52" s="1">
        <v>1</v>
      </c>
    </row>
    <row r="53" s="1" customFormat="1" spans="1:6">
      <c r="A53" s="6">
        <v>81</v>
      </c>
      <c r="B53" s="4" t="s">
        <v>73</v>
      </c>
      <c r="C53" s="4" t="s">
        <v>2025</v>
      </c>
      <c r="D53" s="5">
        <v>9.27</v>
      </c>
      <c r="E53" s="4">
        <v>9.27</v>
      </c>
      <c r="F53" s="1">
        <v>1</v>
      </c>
    </row>
    <row r="54" s="1" customFormat="1" spans="1:6">
      <c r="A54" s="3">
        <v>82</v>
      </c>
      <c r="B54" s="10" t="s">
        <v>109</v>
      </c>
      <c r="C54" s="4" t="s">
        <v>2025</v>
      </c>
      <c r="D54" s="5">
        <v>5.55</v>
      </c>
      <c r="E54" s="4">
        <v>5.55</v>
      </c>
      <c r="F54" s="1">
        <v>1</v>
      </c>
    </row>
    <row r="55" s="1" customFormat="1" spans="1:6">
      <c r="A55" s="6">
        <v>83</v>
      </c>
      <c r="B55" s="10" t="s">
        <v>130</v>
      </c>
      <c r="C55" s="4" t="s">
        <v>2025</v>
      </c>
      <c r="D55" s="5">
        <v>12.78</v>
      </c>
      <c r="E55" s="4">
        <v>12.6535</v>
      </c>
      <c r="F55" s="9">
        <v>0</v>
      </c>
    </row>
    <row r="56" s="1" customFormat="1" spans="1:6">
      <c r="A56" s="3">
        <v>84</v>
      </c>
      <c r="B56" s="10" t="s">
        <v>118</v>
      </c>
      <c r="C56" s="10" t="s">
        <v>1698</v>
      </c>
      <c r="D56" s="5">
        <v>43.2</v>
      </c>
      <c r="E56" s="4">
        <v>43.2</v>
      </c>
      <c r="F56" s="1">
        <v>1</v>
      </c>
    </row>
    <row r="57" s="1" customFormat="1" spans="1:6">
      <c r="A57" s="6">
        <v>85</v>
      </c>
      <c r="B57" s="10" t="s">
        <v>68</v>
      </c>
      <c r="C57" s="10" t="s">
        <v>1759</v>
      </c>
      <c r="D57" s="5">
        <v>742</v>
      </c>
      <c r="E57" s="4">
        <v>742</v>
      </c>
      <c r="F57" s="1">
        <v>1</v>
      </c>
    </row>
    <row r="58" s="1" customFormat="1" spans="1:6">
      <c r="A58" s="3">
        <v>86</v>
      </c>
      <c r="B58" s="10" t="s">
        <v>68</v>
      </c>
      <c r="C58" s="10" t="s">
        <v>1759</v>
      </c>
      <c r="D58" s="5">
        <v>156.98625</v>
      </c>
      <c r="E58" s="13">
        <v>156.98625</v>
      </c>
      <c r="F58" s="1">
        <v>1</v>
      </c>
    </row>
    <row r="59" s="1" customFormat="1" spans="1:6">
      <c r="A59" s="6">
        <v>87</v>
      </c>
      <c r="B59" s="10" t="s">
        <v>68</v>
      </c>
      <c r="C59" s="10" t="s">
        <v>1760</v>
      </c>
      <c r="D59" s="5">
        <v>0</v>
      </c>
      <c r="E59" s="4">
        <v>0</v>
      </c>
      <c r="F59" s="1">
        <v>1</v>
      </c>
    </row>
    <row r="60" s="1" customFormat="1" spans="1:6">
      <c r="A60" s="3">
        <v>88</v>
      </c>
      <c r="B60" s="10" t="s">
        <v>94</v>
      </c>
      <c r="C60" s="10" t="s">
        <v>1761</v>
      </c>
      <c r="D60" s="5">
        <v>0</v>
      </c>
      <c r="E60" s="4">
        <v>0</v>
      </c>
      <c r="F60" s="1">
        <v>1</v>
      </c>
    </row>
    <row r="61" s="1" customFormat="1" spans="1:6">
      <c r="A61" s="6">
        <v>90</v>
      </c>
      <c r="B61" s="10" t="s">
        <v>88</v>
      </c>
      <c r="C61" s="10" t="s">
        <v>1762</v>
      </c>
      <c r="D61" s="5">
        <v>76.3663</v>
      </c>
      <c r="E61" s="4">
        <v>76.3663</v>
      </c>
      <c r="F61" s="1">
        <v>1</v>
      </c>
    </row>
    <row r="62" s="1" customFormat="1" spans="1:6">
      <c r="A62" s="3">
        <v>91</v>
      </c>
      <c r="B62" s="10" t="s">
        <v>88</v>
      </c>
      <c r="C62" s="10" t="s">
        <v>1763</v>
      </c>
      <c r="D62" s="5">
        <v>96</v>
      </c>
      <c r="E62" s="4">
        <v>96</v>
      </c>
      <c r="F62" s="1">
        <v>1</v>
      </c>
    </row>
    <row r="63" s="1" customFormat="1" spans="1:6">
      <c r="A63" s="6">
        <v>92</v>
      </c>
      <c r="B63" s="10" t="s">
        <v>76</v>
      </c>
      <c r="C63" s="10" t="s">
        <v>1645</v>
      </c>
      <c r="D63" s="5">
        <v>50</v>
      </c>
      <c r="E63" s="4">
        <v>50</v>
      </c>
      <c r="F63" s="1">
        <v>1</v>
      </c>
    </row>
    <row r="64" s="1" customFormat="1" spans="1:6">
      <c r="A64" s="3">
        <v>93</v>
      </c>
      <c r="B64" s="10" t="s">
        <v>156</v>
      </c>
      <c r="C64" s="10" t="s">
        <v>1646</v>
      </c>
      <c r="D64" s="5">
        <v>0</v>
      </c>
      <c r="E64" s="4">
        <v>0</v>
      </c>
      <c r="F64" s="1">
        <v>1</v>
      </c>
    </row>
    <row r="65" s="1" customFormat="1" spans="1:6">
      <c r="A65" s="6">
        <v>94</v>
      </c>
      <c r="B65" s="10" t="s">
        <v>156</v>
      </c>
      <c r="C65" s="10" t="s">
        <v>1647</v>
      </c>
      <c r="D65" s="5">
        <v>0</v>
      </c>
      <c r="E65" s="4">
        <v>0</v>
      </c>
      <c r="F65" s="1">
        <v>1</v>
      </c>
    </row>
    <row r="66" s="1" customFormat="1" ht="24" spans="1:6">
      <c r="A66" s="3">
        <v>95</v>
      </c>
      <c r="B66" s="10" t="s">
        <v>118</v>
      </c>
      <c r="C66" s="10" t="s">
        <v>1648</v>
      </c>
      <c r="D66" s="5">
        <v>76</v>
      </c>
      <c r="E66" s="4">
        <v>76</v>
      </c>
      <c r="F66" s="1">
        <v>1</v>
      </c>
    </row>
    <row r="67" s="1" customFormat="1" spans="1:6">
      <c r="A67" s="6">
        <v>96</v>
      </c>
      <c r="B67" s="10" t="s">
        <v>487</v>
      </c>
      <c r="C67" s="10" t="s">
        <v>1649</v>
      </c>
      <c r="D67" s="5">
        <v>64.061134</v>
      </c>
      <c r="E67" s="4">
        <v>33.563164</v>
      </c>
      <c r="F67" s="9">
        <v>0</v>
      </c>
    </row>
    <row r="68" s="1" customFormat="1" spans="1:6">
      <c r="A68" s="3">
        <v>97</v>
      </c>
      <c r="B68" s="10" t="s">
        <v>346</v>
      </c>
      <c r="C68" s="10" t="s">
        <v>1650</v>
      </c>
      <c r="D68" s="5">
        <v>51.46</v>
      </c>
      <c r="E68" s="4">
        <v>51.46</v>
      </c>
      <c r="F68" s="1">
        <v>1</v>
      </c>
    </row>
    <row r="69" s="1" customFormat="1" spans="1:6">
      <c r="A69" s="6">
        <v>98</v>
      </c>
      <c r="B69" s="10" t="s">
        <v>346</v>
      </c>
      <c r="C69" s="10" t="s">
        <v>1651</v>
      </c>
      <c r="D69" s="5">
        <v>54</v>
      </c>
      <c r="E69" s="4">
        <v>54</v>
      </c>
      <c r="F69" s="1">
        <v>1</v>
      </c>
    </row>
    <row r="70" s="1" customFormat="1" spans="1:6">
      <c r="A70" s="3">
        <v>99</v>
      </c>
      <c r="B70" s="10" t="s">
        <v>346</v>
      </c>
      <c r="C70" s="10" t="s">
        <v>1651</v>
      </c>
      <c r="D70" s="5">
        <v>35</v>
      </c>
      <c r="E70" s="4">
        <v>35</v>
      </c>
      <c r="F70" s="1">
        <v>1</v>
      </c>
    </row>
    <row r="71" s="1" customFormat="1" spans="1:6">
      <c r="A71" s="6">
        <v>100</v>
      </c>
      <c r="B71" s="10" t="s">
        <v>94</v>
      </c>
      <c r="C71" s="10" t="s">
        <v>1652</v>
      </c>
      <c r="D71" s="5">
        <v>32.96</v>
      </c>
      <c r="E71" s="4">
        <v>32.96</v>
      </c>
      <c r="F71" s="1">
        <v>1</v>
      </c>
    </row>
    <row r="72" s="1" customFormat="1" ht="24" spans="1:6">
      <c r="A72" s="3">
        <v>101</v>
      </c>
      <c r="B72" s="10" t="s">
        <v>85</v>
      </c>
      <c r="C72" s="10" t="s">
        <v>1653</v>
      </c>
      <c r="D72" s="5">
        <v>40</v>
      </c>
      <c r="E72" s="4">
        <v>40</v>
      </c>
      <c r="F72" s="1">
        <v>1</v>
      </c>
    </row>
    <row r="73" s="1" customFormat="1" spans="1:6">
      <c r="A73" s="6">
        <v>102</v>
      </c>
      <c r="B73" s="10" t="s">
        <v>346</v>
      </c>
      <c r="C73" s="14" t="s">
        <v>1654</v>
      </c>
      <c r="D73" s="5">
        <v>52.96</v>
      </c>
      <c r="E73" s="4">
        <v>52.96</v>
      </c>
      <c r="F73" s="1">
        <v>1</v>
      </c>
    </row>
    <row r="74" s="1" customFormat="1" spans="1:6">
      <c r="A74" s="3">
        <v>103</v>
      </c>
      <c r="B74" s="10" t="s">
        <v>346</v>
      </c>
      <c r="C74" s="10" t="s">
        <v>1654</v>
      </c>
      <c r="D74" s="5">
        <v>600</v>
      </c>
      <c r="E74" s="4">
        <v>600</v>
      </c>
      <c r="F74" s="1">
        <v>1</v>
      </c>
    </row>
    <row r="75" s="1" customFormat="1" spans="1:6">
      <c r="A75" s="6">
        <v>104</v>
      </c>
      <c r="B75" s="10" t="s">
        <v>68</v>
      </c>
      <c r="C75" s="10" t="s">
        <v>1655</v>
      </c>
      <c r="D75" s="5">
        <v>14.782</v>
      </c>
      <c r="E75" s="4">
        <v>14.782</v>
      </c>
      <c r="F75" s="1">
        <v>1</v>
      </c>
    </row>
    <row r="76" s="1" customFormat="1" spans="1:6">
      <c r="A76" s="3">
        <v>105</v>
      </c>
      <c r="B76" s="10" t="s">
        <v>68</v>
      </c>
      <c r="C76" s="10" t="s">
        <v>1656</v>
      </c>
      <c r="D76" s="5">
        <v>18.89</v>
      </c>
      <c r="E76" s="4">
        <v>18.89</v>
      </c>
      <c r="F76" s="1">
        <v>1</v>
      </c>
    </row>
    <row r="77" s="1" customFormat="1" spans="1:6">
      <c r="A77" s="6">
        <v>106</v>
      </c>
      <c r="B77" s="10" t="s">
        <v>68</v>
      </c>
      <c r="C77" s="10" t="s">
        <v>1656</v>
      </c>
      <c r="D77" s="5">
        <v>50</v>
      </c>
      <c r="E77" s="4">
        <v>50</v>
      </c>
      <c r="F77" s="1">
        <v>1</v>
      </c>
    </row>
    <row r="78" s="1" customFormat="1" spans="1:6">
      <c r="A78" s="3">
        <v>107</v>
      </c>
      <c r="B78" s="10" t="s">
        <v>68</v>
      </c>
      <c r="C78" s="10" t="s">
        <v>1657</v>
      </c>
      <c r="D78" s="5">
        <v>0</v>
      </c>
      <c r="E78" s="4">
        <v>0</v>
      </c>
      <c r="F78" s="1">
        <v>1</v>
      </c>
    </row>
    <row r="79" s="1" customFormat="1" spans="1:6">
      <c r="A79" s="6">
        <v>108</v>
      </c>
      <c r="B79" s="10" t="s">
        <v>68</v>
      </c>
      <c r="C79" s="10" t="s">
        <v>1658</v>
      </c>
      <c r="D79" s="5">
        <v>0</v>
      </c>
      <c r="E79" s="4">
        <v>0</v>
      </c>
      <c r="F79" s="1">
        <v>1</v>
      </c>
    </row>
    <row r="80" s="1" customFormat="1" spans="1:6">
      <c r="A80" s="3">
        <v>109</v>
      </c>
      <c r="B80" s="10" t="s">
        <v>68</v>
      </c>
      <c r="C80" s="10" t="s">
        <v>1659</v>
      </c>
      <c r="D80" s="5">
        <v>64.19249</v>
      </c>
      <c r="E80" s="4">
        <v>64.19249</v>
      </c>
      <c r="F80" s="1">
        <v>1</v>
      </c>
    </row>
    <row r="81" s="1" customFormat="1" spans="1:6">
      <c r="A81" s="6">
        <v>110</v>
      </c>
      <c r="B81" s="10" t="s">
        <v>68</v>
      </c>
      <c r="C81" s="10" t="s">
        <v>1659</v>
      </c>
      <c r="D81" s="5">
        <v>100</v>
      </c>
      <c r="E81" s="4">
        <v>100</v>
      </c>
      <c r="F81" s="1">
        <v>1</v>
      </c>
    </row>
    <row r="82" s="1" customFormat="1" spans="1:6">
      <c r="A82" s="3">
        <v>111</v>
      </c>
      <c r="B82" s="10" t="s">
        <v>68</v>
      </c>
      <c r="C82" s="10" t="s">
        <v>1660</v>
      </c>
      <c r="D82" s="5">
        <v>85.48</v>
      </c>
      <c r="E82" s="4">
        <v>85.48</v>
      </c>
      <c r="F82" s="1">
        <v>1</v>
      </c>
    </row>
    <row r="83" s="1" customFormat="1" spans="1:6">
      <c r="A83" s="6">
        <v>112</v>
      </c>
      <c r="B83" s="10" t="s">
        <v>68</v>
      </c>
      <c r="C83" s="10" t="s">
        <v>1661</v>
      </c>
      <c r="D83" s="5">
        <v>89</v>
      </c>
      <c r="E83" s="4">
        <v>89</v>
      </c>
      <c r="F83" s="1">
        <v>1</v>
      </c>
    </row>
    <row r="84" s="1" customFormat="1" spans="1:6">
      <c r="A84" s="3">
        <v>113</v>
      </c>
      <c r="B84" s="10" t="s">
        <v>68</v>
      </c>
      <c r="C84" s="10" t="s">
        <v>1662</v>
      </c>
      <c r="D84" s="5">
        <v>42.5</v>
      </c>
      <c r="E84" s="4">
        <v>42.5</v>
      </c>
      <c r="F84" s="1">
        <v>1</v>
      </c>
    </row>
    <row r="85" s="1" customFormat="1" spans="1:6">
      <c r="A85" s="6">
        <v>114</v>
      </c>
      <c r="B85" s="10" t="s">
        <v>68</v>
      </c>
      <c r="C85" s="10" t="s">
        <v>1663</v>
      </c>
      <c r="D85" s="5">
        <v>10</v>
      </c>
      <c r="E85" s="4">
        <v>10</v>
      </c>
      <c r="F85" s="1">
        <v>1</v>
      </c>
    </row>
    <row r="86" s="1" customFormat="1" ht="24" spans="1:6">
      <c r="A86" s="3">
        <v>115</v>
      </c>
      <c r="B86" s="10" t="s">
        <v>2026</v>
      </c>
      <c r="C86" s="10" t="s">
        <v>1664</v>
      </c>
      <c r="D86" s="5">
        <v>24</v>
      </c>
      <c r="E86" s="4">
        <v>24</v>
      </c>
      <c r="F86" s="1">
        <v>1</v>
      </c>
    </row>
    <row r="87" s="1" customFormat="1" spans="1:6">
      <c r="A87" s="6">
        <v>116</v>
      </c>
      <c r="B87" s="10" t="s">
        <v>94</v>
      </c>
      <c r="C87" s="10" t="s">
        <v>1665</v>
      </c>
      <c r="D87" s="5">
        <v>45</v>
      </c>
      <c r="E87" s="4">
        <v>45</v>
      </c>
      <c r="F87" s="1">
        <v>1</v>
      </c>
    </row>
    <row r="88" s="1" customFormat="1" spans="1:6">
      <c r="A88" s="3">
        <v>117</v>
      </c>
      <c r="B88" s="4" t="s">
        <v>94</v>
      </c>
      <c r="C88" s="4" t="s">
        <v>1666</v>
      </c>
      <c r="D88" s="5">
        <v>27.1346</v>
      </c>
      <c r="E88" s="4">
        <v>27.1346</v>
      </c>
      <c r="F88" s="1">
        <v>1</v>
      </c>
    </row>
    <row r="89" s="1" customFormat="1" ht="24" spans="1:6">
      <c r="A89" s="6">
        <v>118</v>
      </c>
      <c r="B89" s="4" t="s">
        <v>2027</v>
      </c>
      <c r="C89" s="4" t="s">
        <v>1667</v>
      </c>
      <c r="D89" s="5">
        <v>0</v>
      </c>
      <c r="E89" s="4">
        <v>0</v>
      </c>
      <c r="F89" s="1">
        <v>1</v>
      </c>
    </row>
    <row r="90" s="1" customFormat="1" spans="1:6">
      <c r="A90" s="3">
        <v>119</v>
      </c>
      <c r="B90" s="4" t="s">
        <v>2028</v>
      </c>
      <c r="C90" s="4" t="s">
        <v>1668</v>
      </c>
      <c r="D90" s="5">
        <v>17</v>
      </c>
      <c r="E90" s="4">
        <v>17</v>
      </c>
      <c r="F90" s="1">
        <v>1</v>
      </c>
    </row>
    <row r="91" s="1" customFormat="1" spans="1:6">
      <c r="A91" s="6">
        <v>120</v>
      </c>
      <c r="B91" s="4" t="s">
        <v>118</v>
      </c>
      <c r="C91" s="4" t="s">
        <v>1669</v>
      </c>
      <c r="D91" s="5">
        <v>600</v>
      </c>
      <c r="E91" s="4">
        <v>600</v>
      </c>
      <c r="F91" s="1">
        <v>1</v>
      </c>
    </row>
    <row r="92" s="1" customFormat="1" ht="24" spans="1:6">
      <c r="A92" s="3">
        <v>121</v>
      </c>
      <c r="B92" s="4" t="s">
        <v>112</v>
      </c>
      <c r="C92" s="4" t="s">
        <v>1670</v>
      </c>
      <c r="D92" s="5">
        <v>69.9323</v>
      </c>
      <c r="E92" s="4">
        <v>69.9323</v>
      </c>
      <c r="F92" s="1">
        <v>1</v>
      </c>
    </row>
    <row r="93" s="1" customFormat="1" spans="1:6">
      <c r="A93" s="6">
        <v>122</v>
      </c>
      <c r="B93" s="4" t="s">
        <v>121</v>
      </c>
      <c r="C93" s="4" t="s">
        <v>1671</v>
      </c>
      <c r="D93" s="5">
        <v>0</v>
      </c>
      <c r="E93" s="4">
        <v>0</v>
      </c>
      <c r="F93" s="1">
        <v>1</v>
      </c>
    </row>
    <row r="94" s="1" customFormat="1" ht="24" spans="1:6">
      <c r="A94" s="3">
        <v>123</v>
      </c>
      <c r="B94" s="4" t="s">
        <v>106</v>
      </c>
      <c r="C94" s="4" t="s">
        <v>1672</v>
      </c>
      <c r="D94" s="5">
        <v>0</v>
      </c>
      <c r="E94" s="4">
        <v>0</v>
      </c>
      <c r="F94" s="1">
        <v>1</v>
      </c>
    </row>
    <row r="95" s="1" customFormat="1" ht="24" spans="1:6">
      <c r="A95" s="6">
        <v>124</v>
      </c>
      <c r="B95" s="4" t="s">
        <v>106</v>
      </c>
      <c r="C95" s="4" t="s">
        <v>1672</v>
      </c>
      <c r="D95" s="5">
        <v>40.3</v>
      </c>
      <c r="E95" s="4">
        <v>40.3</v>
      </c>
      <c r="F95" s="1">
        <v>1</v>
      </c>
    </row>
    <row r="96" s="1" customFormat="1" spans="1:6">
      <c r="A96" s="3">
        <v>125</v>
      </c>
      <c r="B96" s="4" t="s">
        <v>127</v>
      </c>
      <c r="C96" s="4" t="s">
        <v>1673</v>
      </c>
      <c r="D96" s="5">
        <v>73.914407</v>
      </c>
      <c r="E96" s="4">
        <v>73.914407</v>
      </c>
      <c r="F96" s="1">
        <v>1</v>
      </c>
    </row>
    <row r="97" s="1" customFormat="1" spans="1:6">
      <c r="A97" s="6">
        <v>126</v>
      </c>
      <c r="B97" s="4" t="s">
        <v>2026</v>
      </c>
      <c r="C97" s="4" t="s">
        <v>1674</v>
      </c>
      <c r="D97" s="5">
        <v>200</v>
      </c>
      <c r="E97" s="4">
        <v>192.729901</v>
      </c>
      <c r="F97" s="9">
        <v>0</v>
      </c>
    </row>
    <row r="98" s="1" customFormat="1" ht="24" spans="1:6">
      <c r="A98" s="3">
        <v>127</v>
      </c>
      <c r="B98" s="4" t="s">
        <v>73</v>
      </c>
      <c r="C98" s="4" t="s">
        <v>1675</v>
      </c>
      <c r="D98" s="5">
        <v>90</v>
      </c>
      <c r="E98" s="4">
        <v>88.41196</v>
      </c>
      <c r="F98" s="9">
        <v>0</v>
      </c>
    </row>
    <row r="99" s="1" customFormat="1" spans="1:6">
      <c r="A99" s="6">
        <v>128</v>
      </c>
      <c r="B99" s="4" t="s">
        <v>146</v>
      </c>
      <c r="C99" s="4" t="s">
        <v>538</v>
      </c>
      <c r="D99" s="5">
        <v>17</v>
      </c>
      <c r="E99" s="4">
        <v>17</v>
      </c>
      <c r="F99" s="1">
        <v>1</v>
      </c>
    </row>
    <row r="100" s="1" customFormat="1" spans="1:6">
      <c r="A100" s="3">
        <v>129</v>
      </c>
      <c r="B100" s="4" t="s">
        <v>136</v>
      </c>
      <c r="C100" s="4" t="s">
        <v>1676</v>
      </c>
      <c r="D100" s="5">
        <v>30</v>
      </c>
      <c r="E100" s="4">
        <v>30</v>
      </c>
      <c r="F100" s="1">
        <v>1</v>
      </c>
    </row>
    <row r="101" s="1" customFormat="1" spans="1:6">
      <c r="A101" s="6">
        <v>130</v>
      </c>
      <c r="B101" s="4" t="s">
        <v>346</v>
      </c>
      <c r="C101" s="4" t="s">
        <v>1677</v>
      </c>
      <c r="D101" s="5">
        <v>0</v>
      </c>
      <c r="E101" s="4">
        <v>0</v>
      </c>
      <c r="F101" s="1">
        <v>1</v>
      </c>
    </row>
    <row r="102" s="1" customFormat="1" ht="24" spans="1:6">
      <c r="A102" s="3">
        <v>131</v>
      </c>
      <c r="B102" s="4" t="s">
        <v>153</v>
      </c>
      <c r="C102" s="4" t="s">
        <v>1678</v>
      </c>
      <c r="D102" s="5">
        <v>29.922984</v>
      </c>
      <c r="E102" s="4">
        <v>29.922984</v>
      </c>
      <c r="F102" s="1">
        <v>1</v>
      </c>
    </row>
    <row r="103" s="1" customFormat="1" ht="24" spans="1:6">
      <c r="A103" s="6">
        <v>132</v>
      </c>
      <c r="B103" s="4" t="s">
        <v>115</v>
      </c>
      <c r="C103" s="4" t="s">
        <v>1679</v>
      </c>
      <c r="D103" s="5">
        <v>26.46</v>
      </c>
      <c r="E103" s="4">
        <v>26.46</v>
      </c>
      <c r="F103" s="1">
        <v>1</v>
      </c>
    </row>
    <row r="104" s="1" customFormat="1" ht="24" spans="1:6">
      <c r="A104" s="3">
        <v>133</v>
      </c>
      <c r="B104" s="4" t="s">
        <v>115</v>
      </c>
      <c r="C104" s="4" t="s">
        <v>1679</v>
      </c>
      <c r="D104" s="5">
        <v>73.54</v>
      </c>
      <c r="E104" s="4">
        <v>73.54</v>
      </c>
      <c r="F104" s="1">
        <v>1</v>
      </c>
    </row>
    <row r="105" s="1" customFormat="1" spans="1:6">
      <c r="A105" s="6">
        <v>134</v>
      </c>
      <c r="B105" s="4" t="s">
        <v>118</v>
      </c>
      <c r="C105" s="4" t="s">
        <v>2029</v>
      </c>
      <c r="D105" s="5">
        <v>3.6613</v>
      </c>
      <c r="E105" s="4">
        <v>3.6613</v>
      </c>
      <c r="F105" s="1">
        <v>1</v>
      </c>
    </row>
    <row r="106" s="1" customFormat="1" spans="1:6">
      <c r="A106" s="3">
        <v>135</v>
      </c>
      <c r="B106" s="4" t="s">
        <v>118</v>
      </c>
      <c r="C106" s="4" t="s">
        <v>2029</v>
      </c>
      <c r="D106" s="5">
        <v>0</v>
      </c>
      <c r="E106" s="4">
        <v>0</v>
      </c>
      <c r="F106" s="1">
        <v>1</v>
      </c>
    </row>
    <row r="107" s="1" customFormat="1" ht="24" spans="1:6">
      <c r="A107" s="6">
        <v>136</v>
      </c>
      <c r="B107" s="4" t="s">
        <v>118</v>
      </c>
      <c r="C107" s="4" t="s">
        <v>1681</v>
      </c>
      <c r="D107" s="5">
        <v>20</v>
      </c>
      <c r="E107" s="4">
        <v>20</v>
      </c>
      <c r="F107" s="1">
        <v>1</v>
      </c>
    </row>
    <row r="108" s="1" customFormat="1" ht="24" spans="1:6">
      <c r="A108" s="3">
        <v>137</v>
      </c>
      <c r="B108" s="4" t="s">
        <v>85</v>
      </c>
      <c r="C108" s="4" t="s">
        <v>1682</v>
      </c>
      <c r="D108" s="5">
        <v>28.716753</v>
      </c>
      <c r="E108" s="4">
        <v>28.416753</v>
      </c>
      <c r="F108" s="9">
        <v>0</v>
      </c>
    </row>
    <row r="109" s="1" customFormat="1" spans="1:6">
      <c r="A109" s="6">
        <v>138</v>
      </c>
      <c r="B109" s="4" t="s">
        <v>346</v>
      </c>
      <c r="C109" s="4" t="s">
        <v>1683</v>
      </c>
      <c r="D109" s="5">
        <v>500</v>
      </c>
      <c r="E109" s="4">
        <v>500</v>
      </c>
      <c r="F109" s="1">
        <v>1</v>
      </c>
    </row>
    <row r="110" s="1" customFormat="1" ht="24" spans="1:6">
      <c r="A110" s="3">
        <v>139</v>
      </c>
      <c r="B110" s="4" t="s">
        <v>346</v>
      </c>
      <c r="C110" s="4" t="s">
        <v>1684</v>
      </c>
      <c r="D110" s="5">
        <v>200</v>
      </c>
      <c r="E110" s="4">
        <v>200</v>
      </c>
      <c r="F110" s="1">
        <v>1</v>
      </c>
    </row>
    <row r="111" s="1" customFormat="1" spans="1:6">
      <c r="A111" s="6">
        <v>140</v>
      </c>
      <c r="B111" s="4" t="s">
        <v>68</v>
      </c>
      <c r="C111" s="4" t="s">
        <v>1685</v>
      </c>
      <c r="D111" s="5">
        <v>102.944207</v>
      </c>
      <c r="E111" s="4">
        <v>102.944207</v>
      </c>
      <c r="F111" s="1">
        <v>1</v>
      </c>
    </row>
    <row r="112" s="1" customFormat="1" ht="24" spans="1:6">
      <c r="A112" s="3">
        <v>141</v>
      </c>
      <c r="B112" s="4" t="s">
        <v>124</v>
      </c>
      <c r="C112" s="4" t="s">
        <v>1686</v>
      </c>
      <c r="D112" s="5">
        <v>50</v>
      </c>
      <c r="E112" s="4">
        <v>50</v>
      </c>
      <c r="F112" s="1">
        <v>1</v>
      </c>
    </row>
    <row r="113" s="1" customFormat="1" spans="1:6">
      <c r="A113" s="6">
        <v>142</v>
      </c>
      <c r="B113" s="4" t="s">
        <v>124</v>
      </c>
      <c r="C113" s="4" t="s">
        <v>1687</v>
      </c>
      <c r="D113" s="5">
        <v>37.6216</v>
      </c>
      <c r="E113" s="4">
        <v>37.6216</v>
      </c>
      <c r="F113" s="1">
        <v>1</v>
      </c>
    </row>
    <row r="114" s="1" customFormat="1" spans="1:6">
      <c r="A114" s="3">
        <v>143</v>
      </c>
      <c r="B114" s="4" t="s">
        <v>97</v>
      </c>
      <c r="C114" s="4" t="s">
        <v>1688</v>
      </c>
      <c r="D114" s="5">
        <v>41</v>
      </c>
      <c r="E114" s="4">
        <v>41</v>
      </c>
      <c r="F114" s="1">
        <v>1</v>
      </c>
    </row>
    <row r="115" s="1" customFormat="1" spans="1:6">
      <c r="A115" s="6">
        <v>144</v>
      </c>
      <c r="B115" s="4" t="s">
        <v>97</v>
      </c>
      <c r="C115" s="4" t="s">
        <v>351</v>
      </c>
      <c r="D115" s="5">
        <v>37.5</v>
      </c>
      <c r="E115" s="4">
        <v>37.5</v>
      </c>
      <c r="F115" s="1">
        <v>1</v>
      </c>
    </row>
    <row r="116" s="1" customFormat="1" ht="24" spans="1:6">
      <c r="A116" s="3">
        <v>145</v>
      </c>
      <c r="B116" s="4" t="s">
        <v>106</v>
      </c>
      <c r="C116" s="4" t="s">
        <v>356</v>
      </c>
      <c r="D116" s="5">
        <v>28.05</v>
      </c>
      <c r="E116" s="4">
        <v>28.05</v>
      </c>
      <c r="F116" s="1">
        <v>1</v>
      </c>
    </row>
    <row r="117" s="1" customFormat="1" spans="1:6">
      <c r="A117" s="6">
        <v>146</v>
      </c>
      <c r="B117" s="4" t="s">
        <v>115</v>
      </c>
      <c r="C117" s="4" t="s">
        <v>2030</v>
      </c>
      <c r="D117" s="5">
        <v>26</v>
      </c>
      <c r="E117" s="4">
        <v>26</v>
      </c>
      <c r="F117" s="1">
        <v>1</v>
      </c>
    </row>
    <row r="118" s="1" customFormat="1" spans="1:6">
      <c r="A118" s="3">
        <v>147</v>
      </c>
      <c r="B118" s="4" t="s">
        <v>103</v>
      </c>
      <c r="C118" s="4" t="s">
        <v>2030</v>
      </c>
      <c r="D118" s="5">
        <v>22</v>
      </c>
      <c r="E118" s="4">
        <v>22</v>
      </c>
      <c r="F118" s="1">
        <v>1</v>
      </c>
    </row>
    <row r="119" s="1" customFormat="1" spans="1:6">
      <c r="A119" s="6">
        <v>148</v>
      </c>
      <c r="B119" s="4" t="s">
        <v>156</v>
      </c>
      <c r="C119" s="4" t="s">
        <v>2030</v>
      </c>
      <c r="D119" s="5">
        <v>20</v>
      </c>
      <c r="E119" s="4">
        <v>20</v>
      </c>
      <c r="F119" s="1">
        <v>1</v>
      </c>
    </row>
    <row r="120" s="1" customFormat="1" spans="1:6">
      <c r="A120" s="3">
        <v>149</v>
      </c>
      <c r="B120" s="4" t="s">
        <v>146</v>
      </c>
      <c r="C120" s="4" t="s">
        <v>2030</v>
      </c>
      <c r="D120" s="5">
        <v>30</v>
      </c>
      <c r="E120" s="4">
        <v>30</v>
      </c>
      <c r="F120" s="1">
        <v>1</v>
      </c>
    </row>
    <row r="121" s="1" customFormat="1" spans="1:6">
      <c r="A121" s="6">
        <v>150</v>
      </c>
      <c r="B121" s="4" t="s">
        <v>118</v>
      </c>
      <c r="C121" s="4" t="s">
        <v>2030</v>
      </c>
      <c r="D121" s="5">
        <v>16</v>
      </c>
      <c r="E121" s="4">
        <v>16</v>
      </c>
      <c r="F121" s="1">
        <v>1</v>
      </c>
    </row>
    <row r="122" s="1" customFormat="1" spans="1:6">
      <c r="A122" s="3">
        <v>151</v>
      </c>
      <c r="B122" s="4" t="s">
        <v>121</v>
      </c>
      <c r="C122" s="4" t="s">
        <v>2030</v>
      </c>
      <c r="D122" s="5">
        <v>18</v>
      </c>
      <c r="E122" s="4">
        <v>18</v>
      </c>
      <c r="F122" s="1">
        <v>1</v>
      </c>
    </row>
    <row r="123" s="1" customFormat="1" spans="1:6">
      <c r="A123" s="6">
        <v>152</v>
      </c>
      <c r="B123" s="4" t="s">
        <v>130</v>
      </c>
      <c r="C123" s="4" t="s">
        <v>2030</v>
      </c>
      <c r="D123" s="5">
        <v>18</v>
      </c>
      <c r="E123" s="4">
        <v>18</v>
      </c>
      <c r="F123" s="1">
        <v>1</v>
      </c>
    </row>
    <row r="124" s="1" customFormat="1" spans="1:6">
      <c r="A124" s="3">
        <v>153</v>
      </c>
      <c r="B124" s="4" t="s">
        <v>112</v>
      </c>
      <c r="C124" s="4" t="s">
        <v>2030</v>
      </c>
      <c r="D124" s="5">
        <v>28</v>
      </c>
      <c r="E124" s="4">
        <v>28</v>
      </c>
      <c r="F124" s="1">
        <v>1</v>
      </c>
    </row>
    <row r="125" s="1" customFormat="1" spans="1:6">
      <c r="A125" s="6">
        <v>154</v>
      </c>
      <c r="B125" s="4" t="s">
        <v>192</v>
      </c>
      <c r="C125" s="4" t="s">
        <v>2030</v>
      </c>
      <c r="D125" s="5">
        <v>10</v>
      </c>
      <c r="E125" s="4">
        <v>10</v>
      </c>
      <c r="F125" s="1">
        <v>1</v>
      </c>
    </row>
    <row r="126" s="1" customFormat="1" spans="1:6">
      <c r="A126" s="3">
        <v>155</v>
      </c>
      <c r="B126" s="4" t="s">
        <v>100</v>
      </c>
      <c r="C126" s="4" t="s">
        <v>2030</v>
      </c>
      <c r="D126" s="5">
        <v>22</v>
      </c>
      <c r="E126" s="4">
        <v>22</v>
      </c>
      <c r="F126" s="1">
        <v>1</v>
      </c>
    </row>
    <row r="127" s="1" customFormat="1" spans="1:6">
      <c r="A127" s="6">
        <v>156</v>
      </c>
      <c r="B127" s="4" t="s">
        <v>124</v>
      </c>
      <c r="C127" s="4" t="s">
        <v>2030</v>
      </c>
      <c r="D127" s="5">
        <v>34</v>
      </c>
      <c r="E127" s="4">
        <v>34</v>
      </c>
      <c r="F127" s="1">
        <v>1</v>
      </c>
    </row>
    <row r="128" s="1" customFormat="1" spans="1:6">
      <c r="A128" s="3">
        <v>157</v>
      </c>
      <c r="B128" s="4" t="s">
        <v>76</v>
      </c>
      <c r="C128" s="4" t="s">
        <v>2030</v>
      </c>
      <c r="D128" s="5">
        <v>18</v>
      </c>
      <c r="E128" s="4">
        <v>18</v>
      </c>
      <c r="F128" s="1">
        <v>1</v>
      </c>
    </row>
    <row r="129" s="1" customFormat="1" spans="1:6">
      <c r="A129" s="6">
        <v>158</v>
      </c>
      <c r="B129" s="4" t="s">
        <v>88</v>
      </c>
      <c r="C129" s="4" t="s">
        <v>2030</v>
      </c>
      <c r="D129" s="5">
        <v>16</v>
      </c>
      <c r="E129" s="4">
        <v>16</v>
      </c>
      <c r="F129" s="1">
        <v>1</v>
      </c>
    </row>
    <row r="130" s="1" customFormat="1" spans="1:6">
      <c r="A130" s="3">
        <v>159</v>
      </c>
      <c r="B130" s="4" t="s">
        <v>149</v>
      </c>
      <c r="C130" s="4" t="s">
        <v>2030</v>
      </c>
      <c r="D130" s="5">
        <v>14</v>
      </c>
      <c r="E130" s="4">
        <v>14</v>
      </c>
      <c r="F130" s="1">
        <v>1</v>
      </c>
    </row>
    <row r="131" s="1" customFormat="1" spans="1:6">
      <c r="A131" s="6">
        <v>160</v>
      </c>
      <c r="B131" s="4" t="s">
        <v>106</v>
      </c>
      <c r="C131" s="4" t="s">
        <v>2030</v>
      </c>
      <c r="D131" s="5">
        <v>20</v>
      </c>
      <c r="E131" s="4">
        <v>20</v>
      </c>
      <c r="F131" s="1">
        <v>1</v>
      </c>
    </row>
    <row r="132" s="1" customFormat="1" spans="1:6">
      <c r="A132" s="3">
        <v>161</v>
      </c>
      <c r="B132" s="4" t="s">
        <v>97</v>
      </c>
      <c r="C132" s="4" t="s">
        <v>2030</v>
      </c>
      <c r="D132" s="5">
        <v>48</v>
      </c>
      <c r="E132" s="4">
        <v>48</v>
      </c>
      <c r="F132" s="1">
        <v>1</v>
      </c>
    </row>
    <row r="133" s="1" customFormat="1" spans="1:6">
      <c r="A133" s="6">
        <v>162</v>
      </c>
      <c r="B133" s="4" t="s">
        <v>127</v>
      </c>
      <c r="C133" s="4" t="s">
        <v>2030</v>
      </c>
      <c r="D133" s="5">
        <v>36</v>
      </c>
      <c r="E133" s="4">
        <v>36</v>
      </c>
      <c r="F133" s="1">
        <v>1</v>
      </c>
    </row>
    <row r="134" s="1" customFormat="1" spans="1:6">
      <c r="A134" s="3">
        <v>163</v>
      </c>
      <c r="B134" s="4" t="s">
        <v>153</v>
      </c>
      <c r="C134" s="4" t="s">
        <v>2030</v>
      </c>
      <c r="D134" s="5">
        <v>14</v>
      </c>
      <c r="E134" s="4">
        <v>14</v>
      </c>
      <c r="F134" s="1">
        <v>1</v>
      </c>
    </row>
    <row r="135" s="1" customFormat="1" spans="1:6">
      <c r="A135" s="6">
        <v>164</v>
      </c>
      <c r="B135" s="4" t="s">
        <v>136</v>
      </c>
      <c r="C135" s="4" t="s">
        <v>2030</v>
      </c>
      <c r="D135" s="5">
        <v>20</v>
      </c>
      <c r="E135" s="4">
        <v>20</v>
      </c>
      <c r="F135" s="1">
        <v>1</v>
      </c>
    </row>
    <row r="136" s="1" customFormat="1" spans="1:6">
      <c r="A136" s="3">
        <v>165</v>
      </c>
      <c r="B136" s="4" t="s">
        <v>85</v>
      </c>
      <c r="C136" s="4" t="s">
        <v>2030</v>
      </c>
      <c r="D136" s="5">
        <v>22</v>
      </c>
      <c r="E136" s="4">
        <v>22</v>
      </c>
      <c r="F136" s="1">
        <v>1</v>
      </c>
    </row>
    <row r="137" s="1" customFormat="1" spans="1:6">
      <c r="A137" s="6">
        <v>166</v>
      </c>
      <c r="B137" s="4" t="s">
        <v>109</v>
      </c>
      <c r="C137" s="4" t="s">
        <v>2030</v>
      </c>
      <c r="D137" s="5">
        <v>16</v>
      </c>
      <c r="E137" s="4">
        <v>16</v>
      </c>
      <c r="F137" s="1">
        <v>1</v>
      </c>
    </row>
    <row r="138" s="1" customFormat="1" spans="1:6">
      <c r="A138" s="3">
        <v>167</v>
      </c>
      <c r="B138" s="4" t="s">
        <v>133</v>
      </c>
      <c r="C138" s="4" t="s">
        <v>2030</v>
      </c>
      <c r="D138" s="5">
        <v>14</v>
      </c>
      <c r="E138" s="4">
        <v>14</v>
      </c>
      <c r="F138" s="1">
        <v>1</v>
      </c>
    </row>
    <row r="139" s="1" customFormat="1" spans="1:6">
      <c r="A139" s="6">
        <v>168</v>
      </c>
      <c r="B139" s="4" t="s">
        <v>79</v>
      </c>
      <c r="C139" s="4" t="s">
        <v>2030</v>
      </c>
      <c r="D139" s="5">
        <v>10</v>
      </c>
      <c r="E139" s="4">
        <v>10</v>
      </c>
      <c r="F139" s="1">
        <v>1</v>
      </c>
    </row>
    <row r="140" s="1" customFormat="1" spans="1:6">
      <c r="A140" s="3">
        <v>169</v>
      </c>
      <c r="B140" s="4" t="s">
        <v>143</v>
      </c>
      <c r="C140" s="4" t="s">
        <v>2030</v>
      </c>
      <c r="D140" s="5">
        <v>12</v>
      </c>
      <c r="E140" s="4">
        <v>12</v>
      </c>
      <c r="F140" s="1">
        <v>1</v>
      </c>
    </row>
    <row r="141" s="1" customFormat="1" spans="1:6">
      <c r="A141" s="6">
        <v>170</v>
      </c>
      <c r="B141" s="4" t="s">
        <v>140</v>
      </c>
      <c r="C141" s="4" t="s">
        <v>2030</v>
      </c>
      <c r="D141" s="5">
        <v>20</v>
      </c>
      <c r="E141" s="4">
        <v>20</v>
      </c>
      <c r="F141" s="1">
        <v>1</v>
      </c>
    </row>
    <row r="142" s="1" customFormat="1" spans="1:6">
      <c r="A142" s="3">
        <v>171</v>
      </c>
      <c r="B142" s="4" t="s">
        <v>91</v>
      </c>
      <c r="C142" s="4" t="s">
        <v>2030</v>
      </c>
      <c r="D142" s="5">
        <v>20</v>
      </c>
      <c r="E142" s="4">
        <v>20</v>
      </c>
      <c r="F142" s="1">
        <v>1</v>
      </c>
    </row>
    <row r="143" s="1" customFormat="1" spans="1:6">
      <c r="A143" s="6">
        <v>172</v>
      </c>
      <c r="B143" s="4" t="s">
        <v>73</v>
      </c>
      <c r="C143" s="4" t="s">
        <v>2030</v>
      </c>
      <c r="D143" s="5">
        <v>26</v>
      </c>
      <c r="E143" s="4">
        <v>26</v>
      </c>
      <c r="F143" s="1">
        <v>1</v>
      </c>
    </row>
    <row r="144" s="1" customFormat="1" spans="1:6">
      <c r="A144" s="3">
        <v>173</v>
      </c>
      <c r="B144" s="4" t="s">
        <v>94</v>
      </c>
      <c r="C144" s="4" t="s">
        <v>2030</v>
      </c>
      <c r="D144" s="5">
        <v>12</v>
      </c>
      <c r="E144" s="4">
        <v>12</v>
      </c>
      <c r="F144" s="1">
        <v>1</v>
      </c>
    </row>
    <row r="145" s="1" customFormat="1" spans="1:6">
      <c r="A145" s="6">
        <v>174</v>
      </c>
      <c r="B145" s="4" t="s">
        <v>82</v>
      </c>
      <c r="C145" s="4" t="s">
        <v>2030</v>
      </c>
      <c r="D145" s="5">
        <v>18</v>
      </c>
      <c r="E145" s="4">
        <v>18</v>
      </c>
      <c r="F145" s="1">
        <v>1</v>
      </c>
    </row>
    <row r="146" s="1" customFormat="1" spans="1:6">
      <c r="A146" s="3">
        <v>175</v>
      </c>
      <c r="B146" s="4" t="s">
        <v>68</v>
      </c>
      <c r="C146" s="4" t="s">
        <v>2030</v>
      </c>
      <c r="D146" s="5">
        <v>26</v>
      </c>
      <c r="E146" s="4">
        <v>26</v>
      </c>
      <c r="F146" s="1">
        <v>1</v>
      </c>
    </row>
    <row r="147" s="1" customFormat="1" ht="24" spans="1:6">
      <c r="A147" s="6">
        <v>176</v>
      </c>
      <c r="B147" s="4" t="s">
        <v>2031</v>
      </c>
      <c r="C147" s="7" t="s">
        <v>1765</v>
      </c>
      <c r="D147" s="5">
        <v>404</v>
      </c>
      <c r="E147" s="4">
        <v>324.7082</v>
      </c>
      <c r="F147" s="9">
        <v>0</v>
      </c>
    </row>
    <row r="148" s="1" customFormat="1" ht="24" spans="1:6">
      <c r="A148" s="3">
        <v>177</v>
      </c>
      <c r="B148" s="4" t="s">
        <v>2031</v>
      </c>
      <c r="C148" s="7" t="s">
        <v>1764</v>
      </c>
      <c r="D148" s="5">
        <v>297.08</v>
      </c>
      <c r="E148" s="4">
        <v>257.75</v>
      </c>
      <c r="F148" s="9">
        <v>0</v>
      </c>
    </row>
    <row r="149" s="1" customFormat="1" ht="24" spans="1:6">
      <c r="A149" s="6">
        <v>178</v>
      </c>
      <c r="B149" s="10" t="s">
        <v>103</v>
      </c>
      <c r="C149" s="7" t="s">
        <v>2032</v>
      </c>
      <c r="D149" s="5">
        <v>38.48</v>
      </c>
      <c r="E149" s="4">
        <v>38.48</v>
      </c>
      <c r="F149" s="1">
        <v>1</v>
      </c>
    </row>
    <row r="150" s="1" customFormat="1" ht="24" spans="1:6">
      <c r="A150" s="3">
        <v>179</v>
      </c>
      <c r="B150" s="4" t="s">
        <v>2033</v>
      </c>
      <c r="C150" s="4" t="s">
        <v>1767</v>
      </c>
      <c r="D150" s="5">
        <v>460</v>
      </c>
      <c r="E150" s="4">
        <v>319.3928</v>
      </c>
      <c r="F150" s="9">
        <v>0</v>
      </c>
    </row>
    <row r="151" s="1" customFormat="1" spans="1:6">
      <c r="A151" s="6">
        <v>180</v>
      </c>
      <c r="B151" s="4" t="s">
        <v>2034</v>
      </c>
      <c r="C151" s="4" t="s">
        <v>404</v>
      </c>
      <c r="D151" s="5">
        <v>705</v>
      </c>
      <c r="E151" s="4">
        <v>705</v>
      </c>
      <c r="F151" s="1">
        <v>1</v>
      </c>
    </row>
    <row r="152" s="1" customFormat="1" ht="24" spans="1:6">
      <c r="A152" s="3">
        <v>181</v>
      </c>
      <c r="B152" s="4" t="s">
        <v>2034</v>
      </c>
      <c r="C152" s="4" t="s">
        <v>408</v>
      </c>
      <c r="D152" s="5">
        <v>856.2</v>
      </c>
      <c r="E152" s="4">
        <v>851.2</v>
      </c>
      <c r="F152" s="9">
        <v>0</v>
      </c>
    </row>
    <row r="153" s="1" customFormat="1" ht="24" spans="1:6">
      <c r="A153" s="6">
        <v>182</v>
      </c>
      <c r="B153" s="4" t="s">
        <v>2034</v>
      </c>
      <c r="C153" s="4" t="s">
        <v>412</v>
      </c>
      <c r="D153" s="5">
        <v>269.99998</v>
      </c>
      <c r="E153" s="4">
        <v>269.99998</v>
      </c>
      <c r="F153" s="1">
        <v>1</v>
      </c>
    </row>
    <row r="154" s="1" customFormat="1" ht="24" spans="1:6">
      <c r="A154" s="3">
        <v>183</v>
      </c>
      <c r="B154" s="4" t="s">
        <v>2034</v>
      </c>
      <c r="C154" s="4" t="s">
        <v>415</v>
      </c>
      <c r="D154" s="5">
        <v>495.99996</v>
      </c>
      <c r="E154" s="4">
        <v>495.99996</v>
      </c>
      <c r="F154" s="1">
        <v>1</v>
      </c>
    </row>
    <row r="155" s="1" customFormat="1" spans="1:6">
      <c r="A155" s="6">
        <v>184</v>
      </c>
      <c r="B155" s="4" t="s">
        <v>2034</v>
      </c>
      <c r="C155" s="4" t="s">
        <v>2035</v>
      </c>
      <c r="D155" s="5">
        <v>101.61606</v>
      </c>
      <c r="E155" s="4">
        <v>101.61606</v>
      </c>
      <c r="F155" s="1">
        <v>1</v>
      </c>
    </row>
    <row r="156" s="1" customFormat="1" spans="1:6">
      <c r="A156" s="3">
        <v>185</v>
      </c>
      <c r="B156" s="4" t="s">
        <v>109</v>
      </c>
      <c r="C156" s="4" t="s">
        <v>420</v>
      </c>
      <c r="D156" s="5">
        <v>200</v>
      </c>
      <c r="E156" s="4">
        <v>200</v>
      </c>
      <c r="F156" s="1">
        <v>1</v>
      </c>
    </row>
    <row r="157" s="1" customFormat="1" spans="1:6">
      <c r="A157" s="6">
        <v>186</v>
      </c>
      <c r="B157" s="4" t="s">
        <v>156</v>
      </c>
      <c r="C157" s="4" t="s">
        <v>422</v>
      </c>
      <c r="D157" s="5">
        <v>200</v>
      </c>
      <c r="E157" s="4">
        <v>186.8</v>
      </c>
      <c r="F157" s="9">
        <v>0</v>
      </c>
    </row>
    <row r="158" s="1" customFormat="1" spans="1:6">
      <c r="A158" s="3">
        <v>187</v>
      </c>
      <c r="B158" s="4" t="s">
        <v>94</v>
      </c>
      <c r="C158" s="4" t="s">
        <v>424</v>
      </c>
      <c r="D158" s="5">
        <v>95</v>
      </c>
      <c r="E158" s="4">
        <v>95</v>
      </c>
      <c r="F158" s="1">
        <v>1</v>
      </c>
    </row>
    <row r="159" s="1" customFormat="1" ht="24" spans="1:6">
      <c r="A159" s="6">
        <v>188</v>
      </c>
      <c r="B159" s="4" t="s">
        <v>2034</v>
      </c>
      <c r="C159" s="4" t="s">
        <v>426</v>
      </c>
      <c r="D159" s="5">
        <v>33.6</v>
      </c>
      <c r="E159" s="4">
        <v>0</v>
      </c>
      <c r="F159" s="9">
        <v>0</v>
      </c>
    </row>
    <row r="160" s="1" customFormat="1" spans="1:6">
      <c r="A160" s="3">
        <v>189</v>
      </c>
      <c r="B160" s="4" t="s">
        <v>118</v>
      </c>
      <c r="C160" s="4" t="s">
        <v>430</v>
      </c>
      <c r="D160" s="5">
        <v>100</v>
      </c>
      <c r="E160" s="4">
        <v>100</v>
      </c>
      <c r="F160" s="1">
        <v>1</v>
      </c>
    </row>
    <row r="161" s="1" customFormat="1" spans="1:6">
      <c r="A161" s="6">
        <v>190</v>
      </c>
      <c r="B161" s="4" t="s">
        <v>106</v>
      </c>
      <c r="C161" s="4" t="s">
        <v>432</v>
      </c>
      <c r="D161" s="5">
        <v>0</v>
      </c>
      <c r="E161" s="4">
        <v>0</v>
      </c>
      <c r="F161" s="1">
        <v>1</v>
      </c>
    </row>
    <row r="162" s="1" customFormat="1" spans="1:6">
      <c r="A162" s="3">
        <v>191</v>
      </c>
      <c r="B162" s="4" t="s">
        <v>68</v>
      </c>
      <c r="C162" s="4" t="s">
        <v>882</v>
      </c>
      <c r="D162" s="5">
        <v>5.5</v>
      </c>
      <c r="E162" s="4">
        <v>5.5</v>
      </c>
      <c r="F162" s="1">
        <v>1</v>
      </c>
    </row>
    <row r="163" s="1" customFormat="1" spans="1:6">
      <c r="A163" s="6">
        <v>192</v>
      </c>
      <c r="B163" s="4" t="s">
        <v>118</v>
      </c>
      <c r="C163" s="4" t="s">
        <v>2036</v>
      </c>
      <c r="D163" s="5">
        <v>100</v>
      </c>
      <c r="E163" s="4">
        <v>100</v>
      </c>
      <c r="F163" s="1">
        <v>1</v>
      </c>
    </row>
    <row r="164" s="1" customFormat="1" spans="1:6">
      <c r="A164" s="3">
        <v>255</v>
      </c>
      <c r="B164" s="4" t="s">
        <v>2023</v>
      </c>
      <c r="C164" s="4" t="s">
        <v>1838</v>
      </c>
      <c r="D164" s="5">
        <v>0</v>
      </c>
      <c r="E164" s="4">
        <v>0</v>
      </c>
      <c r="F164" s="1">
        <v>1</v>
      </c>
    </row>
    <row r="165" s="1" customFormat="1" ht="36.75" spans="1:8">
      <c r="A165" s="6">
        <v>256</v>
      </c>
      <c r="B165" s="4" t="s">
        <v>345</v>
      </c>
      <c r="C165" s="4" t="s">
        <v>2037</v>
      </c>
      <c r="D165" s="5">
        <v>64.8</v>
      </c>
      <c r="E165" s="4">
        <v>64.8</v>
      </c>
      <c r="F165" s="1">
        <v>1</v>
      </c>
      <c r="G165" s="15" t="s">
        <v>2038</v>
      </c>
      <c r="H165" s="1">
        <v>412.6</v>
      </c>
    </row>
    <row r="166" s="1" customFormat="1" ht="36.75" spans="1:8">
      <c r="A166" s="3">
        <v>257</v>
      </c>
      <c r="B166" s="4" t="s">
        <v>345</v>
      </c>
      <c r="C166" s="4" t="s">
        <v>2039</v>
      </c>
      <c r="D166" s="5">
        <v>242.8</v>
      </c>
      <c r="E166" s="4">
        <v>242.8</v>
      </c>
      <c r="F166" s="1">
        <v>1</v>
      </c>
      <c r="G166" s="15" t="s">
        <v>2038</v>
      </c>
      <c r="H166" s="1">
        <v>412.6</v>
      </c>
    </row>
    <row r="167" s="1" customFormat="1" ht="36.75" spans="1:8">
      <c r="A167" s="6">
        <v>258</v>
      </c>
      <c r="B167" s="4" t="s">
        <v>345</v>
      </c>
      <c r="C167" s="4" t="s">
        <v>2040</v>
      </c>
      <c r="D167" s="5">
        <v>40</v>
      </c>
      <c r="E167" s="4">
        <v>40</v>
      </c>
      <c r="F167" s="1">
        <v>1</v>
      </c>
      <c r="G167" s="15" t="s">
        <v>2038</v>
      </c>
      <c r="H167" s="1">
        <v>412.6</v>
      </c>
    </row>
    <row r="168" s="1" customFormat="1" ht="36.75" spans="1:8">
      <c r="A168" s="3">
        <v>259</v>
      </c>
      <c r="B168" s="4" t="s">
        <v>345</v>
      </c>
      <c r="C168" s="4" t="s">
        <v>2041</v>
      </c>
      <c r="D168" s="5">
        <v>59</v>
      </c>
      <c r="E168" s="4">
        <v>65</v>
      </c>
      <c r="F168" s="9">
        <v>0</v>
      </c>
      <c r="G168" s="15" t="s">
        <v>2038</v>
      </c>
      <c r="H168" s="1">
        <v>412.6</v>
      </c>
    </row>
    <row r="169" s="1" customFormat="1" spans="1:6">
      <c r="A169" s="6">
        <v>260</v>
      </c>
      <c r="B169" s="4" t="s">
        <v>345</v>
      </c>
      <c r="C169" s="4" t="s">
        <v>2042</v>
      </c>
      <c r="D169" s="5">
        <v>400</v>
      </c>
      <c r="E169" s="4">
        <v>400</v>
      </c>
      <c r="F169" s="1">
        <v>1</v>
      </c>
    </row>
    <row r="170" s="1" customFormat="1" spans="1:6">
      <c r="A170" s="3">
        <v>333</v>
      </c>
      <c r="B170" s="4" t="s">
        <v>94</v>
      </c>
      <c r="C170" s="4" t="s">
        <v>2043</v>
      </c>
      <c r="D170" s="5">
        <v>65.73648</v>
      </c>
      <c r="E170" s="4">
        <v>65.73648</v>
      </c>
      <c r="F170" s="1">
        <v>1</v>
      </c>
    </row>
    <row r="171" s="1" customFormat="1" spans="1:6">
      <c r="A171" s="6">
        <v>334</v>
      </c>
      <c r="B171" s="4" t="s">
        <v>79</v>
      </c>
      <c r="C171" s="4" t="s">
        <v>382</v>
      </c>
      <c r="D171" s="5">
        <v>76.77</v>
      </c>
      <c r="E171" s="4">
        <v>76.77</v>
      </c>
      <c r="F171" s="1">
        <v>1</v>
      </c>
    </row>
    <row r="172" s="1" customFormat="1" ht="24" spans="1:6">
      <c r="A172" s="3">
        <v>335</v>
      </c>
      <c r="B172" s="4" t="s">
        <v>121</v>
      </c>
      <c r="C172" s="4" t="s">
        <v>2044</v>
      </c>
      <c r="D172" s="5">
        <v>80.831882</v>
      </c>
      <c r="E172" s="4">
        <v>80.831882</v>
      </c>
      <c r="F172" s="1">
        <v>1</v>
      </c>
    </row>
    <row r="173" s="1" customFormat="1" spans="1:6">
      <c r="A173" s="6">
        <v>336</v>
      </c>
      <c r="B173" s="4" t="s">
        <v>109</v>
      </c>
      <c r="C173" s="4" t="s">
        <v>390</v>
      </c>
      <c r="D173" s="5">
        <v>134.85776</v>
      </c>
      <c r="E173" s="4">
        <v>134.85776</v>
      </c>
      <c r="F173" s="1">
        <v>1</v>
      </c>
    </row>
    <row r="174" s="1" customFormat="1" spans="1:6">
      <c r="A174" s="3">
        <v>337</v>
      </c>
      <c r="B174" s="4" t="s">
        <v>118</v>
      </c>
      <c r="C174" s="4" t="s">
        <v>2045</v>
      </c>
      <c r="D174" s="5">
        <v>91.7545</v>
      </c>
      <c r="E174" s="4">
        <v>91.7545</v>
      </c>
      <c r="F174" s="1">
        <v>1</v>
      </c>
    </row>
    <row r="175" s="1" customFormat="1" spans="1:6">
      <c r="A175" s="6">
        <v>338</v>
      </c>
      <c r="B175" s="4" t="s">
        <v>192</v>
      </c>
      <c r="C175" s="4" t="s">
        <v>394</v>
      </c>
      <c r="D175" s="5">
        <v>122.49</v>
      </c>
      <c r="E175" s="4">
        <v>122.49</v>
      </c>
      <c r="F175" s="1">
        <v>1</v>
      </c>
    </row>
    <row r="176" s="1" customFormat="1" ht="24" spans="1:6">
      <c r="A176" s="3">
        <v>339</v>
      </c>
      <c r="B176" s="4" t="s">
        <v>106</v>
      </c>
      <c r="C176" s="4" t="s">
        <v>2046</v>
      </c>
      <c r="D176" s="5">
        <v>74.09</v>
      </c>
      <c r="E176" s="4">
        <v>74.09</v>
      </c>
      <c r="F176" s="1">
        <v>1</v>
      </c>
    </row>
    <row r="177" s="1" customFormat="1" spans="1:6">
      <c r="A177" s="6">
        <v>340</v>
      </c>
      <c r="B177" s="4" t="s">
        <v>88</v>
      </c>
      <c r="C177" s="4" t="s">
        <v>402</v>
      </c>
      <c r="D177" s="5">
        <v>192.7236</v>
      </c>
      <c r="E177" s="4">
        <v>192.7236</v>
      </c>
      <c r="F177" s="1">
        <v>1</v>
      </c>
    </row>
    <row r="178" s="1" customFormat="1" spans="1:6">
      <c r="A178" s="3">
        <v>341</v>
      </c>
      <c r="B178" s="4" t="s">
        <v>146</v>
      </c>
      <c r="C178" s="4" t="s">
        <v>2047</v>
      </c>
      <c r="D178" s="5">
        <v>87.5</v>
      </c>
      <c r="E178" s="4">
        <v>87.5</v>
      </c>
      <c r="F178" s="1">
        <v>1</v>
      </c>
    </row>
    <row r="179" s="1" customFormat="1" spans="1:6">
      <c r="A179" s="6">
        <v>342</v>
      </c>
      <c r="B179" s="4" t="s">
        <v>156</v>
      </c>
      <c r="C179" s="4" t="s">
        <v>2048</v>
      </c>
      <c r="D179" s="5">
        <v>0</v>
      </c>
      <c r="E179" s="4">
        <v>0</v>
      </c>
      <c r="F179" s="1">
        <v>1</v>
      </c>
    </row>
    <row r="180" s="1" customFormat="1" spans="1:6">
      <c r="A180" s="3">
        <v>343</v>
      </c>
      <c r="B180" s="4" t="s">
        <v>121</v>
      </c>
      <c r="C180" s="4" t="s">
        <v>2049</v>
      </c>
      <c r="D180" s="5">
        <v>127.5</v>
      </c>
      <c r="E180" s="4">
        <v>127.5</v>
      </c>
      <c r="F180" s="1">
        <v>1</v>
      </c>
    </row>
    <row r="181" s="1" customFormat="1" spans="1:6">
      <c r="A181" s="6">
        <v>383</v>
      </c>
      <c r="B181" s="16" t="s">
        <v>130</v>
      </c>
      <c r="C181" s="4" t="s">
        <v>1838</v>
      </c>
      <c r="D181" s="5">
        <v>25.6849</v>
      </c>
      <c r="E181" s="4">
        <v>25.6849</v>
      </c>
      <c r="F181" s="1">
        <v>1</v>
      </c>
    </row>
    <row r="182" s="1" customFormat="1" spans="1:6">
      <c r="A182" s="3">
        <v>384</v>
      </c>
      <c r="B182" s="16" t="s">
        <v>79</v>
      </c>
      <c r="C182" s="4" t="s">
        <v>1838</v>
      </c>
      <c r="D182" s="5">
        <v>21.25</v>
      </c>
      <c r="E182" s="4">
        <v>21.25</v>
      </c>
      <c r="F182" s="1">
        <v>1</v>
      </c>
    </row>
    <row r="183" s="1" customFormat="1" spans="1:6">
      <c r="A183" s="6">
        <v>385</v>
      </c>
      <c r="B183" s="16" t="s">
        <v>97</v>
      </c>
      <c r="C183" s="4" t="s">
        <v>1838</v>
      </c>
      <c r="D183" s="5">
        <v>72.93</v>
      </c>
      <c r="E183" s="4">
        <v>72.335</v>
      </c>
      <c r="F183" s="2">
        <v>0</v>
      </c>
    </row>
    <row r="184" s="1" customFormat="1" spans="1:6">
      <c r="A184" s="3">
        <v>386</v>
      </c>
      <c r="B184" s="16" t="s">
        <v>103</v>
      </c>
      <c r="C184" s="4" t="s">
        <v>1838</v>
      </c>
      <c r="D184" s="5">
        <v>20.1135</v>
      </c>
      <c r="E184" s="4">
        <v>20.1135</v>
      </c>
      <c r="F184" s="1">
        <v>1</v>
      </c>
    </row>
    <row r="185" s="1" customFormat="1" spans="1:6">
      <c r="A185" s="6">
        <v>387</v>
      </c>
      <c r="B185" s="16" t="s">
        <v>106</v>
      </c>
      <c r="C185" s="4" t="s">
        <v>1838</v>
      </c>
      <c r="D185" s="5">
        <v>28.205143</v>
      </c>
      <c r="E185" s="4">
        <v>28.205143</v>
      </c>
      <c r="F185" s="1">
        <v>1</v>
      </c>
    </row>
    <row r="186" s="1" customFormat="1" spans="1:6">
      <c r="A186" s="3">
        <v>388</v>
      </c>
      <c r="B186" s="16" t="s">
        <v>68</v>
      </c>
      <c r="C186" s="4" t="s">
        <v>1838</v>
      </c>
      <c r="D186" s="5">
        <v>29.8985</v>
      </c>
      <c r="E186" s="4">
        <v>29.8985</v>
      </c>
      <c r="F186" s="1">
        <v>1</v>
      </c>
    </row>
    <row r="187" s="1" customFormat="1" spans="1:6">
      <c r="A187" s="6">
        <v>389</v>
      </c>
      <c r="B187" s="16" t="s">
        <v>82</v>
      </c>
      <c r="C187" s="4" t="s">
        <v>1838</v>
      </c>
      <c r="D187" s="5">
        <v>29.624</v>
      </c>
      <c r="E187" s="4">
        <v>29.624</v>
      </c>
      <c r="F187" s="1">
        <v>1</v>
      </c>
    </row>
    <row r="188" s="1" customFormat="1" spans="1:6">
      <c r="A188" s="3">
        <v>390</v>
      </c>
      <c r="B188" s="16" t="s">
        <v>143</v>
      </c>
      <c r="C188" s="4" t="s">
        <v>1838</v>
      </c>
      <c r="D188" s="5">
        <v>28.2677</v>
      </c>
      <c r="E188" s="4">
        <v>28.2677</v>
      </c>
      <c r="F188" s="1">
        <v>1</v>
      </c>
    </row>
    <row r="189" s="1" customFormat="1" spans="1:6">
      <c r="A189" s="6">
        <v>391</v>
      </c>
      <c r="B189" s="16" t="s">
        <v>127</v>
      </c>
      <c r="C189" s="4" t="s">
        <v>1838</v>
      </c>
      <c r="D189" s="5">
        <v>34.707</v>
      </c>
      <c r="E189" s="4">
        <v>34.707</v>
      </c>
      <c r="F189" s="1">
        <v>1</v>
      </c>
    </row>
    <row r="190" s="1" customFormat="1" spans="1:6">
      <c r="A190" s="3">
        <v>392</v>
      </c>
      <c r="B190" s="16" t="s">
        <v>88</v>
      </c>
      <c r="C190" s="4" t="s">
        <v>1838</v>
      </c>
      <c r="D190" s="5">
        <v>35.0131</v>
      </c>
      <c r="E190" s="4">
        <v>35.0131</v>
      </c>
      <c r="F190" s="1">
        <v>1</v>
      </c>
    </row>
    <row r="191" s="1" customFormat="1" spans="1:6">
      <c r="A191" s="6">
        <v>393</v>
      </c>
      <c r="B191" s="16" t="s">
        <v>100</v>
      </c>
      <c r="C191" s="4" t="s">
        <v>1838</v>
      </c>
      <c r="D191" s="5">
        <v>20.145</v>
      </c>
      <c r="E191" s="4">
        <v>20.145</v>
      </c>
      <c r="F191" s="1">
        <v>1</v>
      </c>
    </row>
    <row r="192" s="1" customFormat="1" spans="1:6">
      <c r="A192" s="3">
        <v>394</v>
      </c>
      <c r="B192" s="16" t="s">
        <v>133</v>
      </c>
      <c r="C192" s="4" t="s">
        <v>1838</v>
      </c>
      <c r="D192" s="5">
        <v>27.5821</v>
      </c>
      <c r="E192" s="4">
        <v>27.5821</v>
      </c>
      <c r="F192" s="1">
        <v>1</v>
      </c>
    </row>
    <row r="193" s="1" customFormat="1" spans="1:6">
      <c r="A193" s="6">
        <v>395</v>
      </c>
      <c r="B193" s="16" t="s">
        <v>156</v>
      </c>
      <c r="C193" s="4" t="s">
        <v>1838</v>
      </c>
      <c r="D193" s="5">
        <v>30.4421</v>
      </c>
      <c r="E193" s="4">
        <v>30.4421</v>
      </c>
      <c r="F193" s="1">
        <v>1</v>
      </c>
    </row>
    <row r="194" s="1" customFormat="1" spans="1:6">
      <c r="A194" s="3">
        <v>396</v>
      </c>
      <c r="B194" s="16" t="s">
        <v>146</v>
      </c>
      <c r="C194" s="4" t="s">
        <v>1838</v>
      </c>
      <c r="D194" s="5">
        <v>29.5524</v>
      </c>
      <c r="E194" s="4">
        <v>29.5524</v>
      </c>
      <c r="F194" s="1">
        <v>1</v>
      </c>
    </row>
    <row r="195" s="1" customFormat="1" spans="1:6">
      <c r="A195" s="6">
        <v>397</v>
      </c>
      <c r="B195" s="16" t="s">
        <v>124</v>
      </c>
      <c r="C195" s="4" t="s">
        <v>1838</v>
      </c>
      <c r="D195" s="5">
        <v>34.9288</v>
      </c>
      <c r="E195" s="4">
        <v>34.9288</v>
      </c>
      <c r="F195" s="1">
        <v>1</v>
      </c>
    </row>
    <row r="196" s="1" customFormat="1" spans="1:6">
      <c r="A196" s="3">
        <v>398</v>
      </c>
      <c r="B196" s="16" t="s">
        <v>85</v>
      </c>
      <c r="C196" s="4" t="s">
        <v>1838</v>
      </c>
      <c r="D196" s="5">
        <v>31.3865</v>
      </c>
      <c r="E196" s="4">
        <v>31.3865</v>
      </c>
      <c r="F196" s="1">
        <v>1</v>
      </c>
    </row>
    <row r="197" s="1" customFormat="1" spans="1:6">
      <c r="A197" s="6">
        <v>399</v>
      </c>
      <c r="B197" s="16" t="s">
        <v>109</v>
      </c>
      <c r="C197" s="4" t="s">
        <v>1838</v>
      </c>
      <c r="D197" s="5">
        <v>20.4</v>
      </c>
      <c r="E197" s="4">
        <v>20.4</v>
      </c>
      <c r="F197" s="1">
        <v>1</v>
      </c>
    </row>
    <row r="198" s="1" customFormat="1" spans="1:6">
      <c r="A198" s="3">
        <v>400</v>
      </c>
      <c r="B198" s="16" t="s">
        <v>115</v>
      </c>
      <c r="C198" s="4" t="s">
        <v>1838</v>
      </c>
      <c r="D198" s="5">
        <v>46.1287</v>
      </c>
      <c r="E198" s="4">
        <v>46.1287</v>
      </c>
      <c r="F198" s="1">
        <v>1</v>
      </c>
    </row>
    <row r="199" s="1" customFormat="1" spans="1:6">
      <c r="A199" s="6">
        <v>401</v>
      </c>
      <c r="B199" s="16" t="s">
        <v>136</v>
      </c>
      <c r="C199" s="4" t="s">
        <v>1838</v>
      </c>
      <c r="D199" s="5">
        <v>13.254</v>
      </c>
      <c r="E199" s="4">
        <v>13.254</v>
      </c>
      <c r="F199" s="1">
        <v>1</v>
      </c>
    </row>
    <row r="200" s="1" customFormat="1" spans="1:6">
      <c r="A200" s="3">
        <v>402</v>
      </c>
      <c r="B200" s="16" t="s">
        <v>121</v>
      </c>
      <c r="C200" s="4" t="s">
        <v>1838</v>
      </c>
      <c r="D200" s="5">
        <v>37.0071</v>
      </c>
      <c r="E200" s="4">
        <v>37.0071</v>
      </c>
      <c r="F200" s="1">
        <v>1</v>
      </c>
    </row>
    <row r="201" s="1" customFormat="1" spans="1:6">
      <c r="A201" s="6">
        <v>403</v>
      </c>
      <c r="B201" s="16" t="s">
        <v>91</v>
      </c>
      <c r="C201" s="4" t="s">
        <v>1838</v>
      </c>
      <c r="D201" s="5">
        <v>39.8776</v>
      </c>
      <c r="E201" s="4">
        <v>39.8776</v>
      </c>
      <c r="F201" s="1">
        <v>1</v>
      </c>
    </row>
    <row r="202" s="1" customFormat="1" spans="1:6">
      <c r="A202" s="3">
        <v>404</v>
      </c>
      <c r="B202" s="16" t="s">
        <v>73</v>
      </c>
      <c r="C202" s="4" t="s">
        <v>1838</v>
      </c>
      <c r="D202" s="5">
        <v>39.1399</v>
      </c>
      <c r="E202" s="4">
        <v>39.1399</v>
      </c>
      <c r="F202" s="1">
        <v>1</v>
      </c>
    </row>
    <row r="203" s="1" customFormat="1" spans="1:6">
      <c r="A203" s="6">
        <v>405</v>
      </c>
      <c r="B203" s="16" t="s">
        <v>192</v>
      </c>
      <c r="C203" s="4" t="s">
        <v>1838</v>
      </c>
      <c r="D203" s="5">
        <v>14.6775</v>
      </c>
      <c r="E203" s="4">
        <v>14.45</v>
      </c>
      <c r="F203" s="2">
        <v>0</v>
      </c>
    </row>
    <row r="204" s="1" customFormat="1" spans="1:6">
      <c r="A204" s="3">
        <v>406</v>
      </c>
      <c r="B204" s="16" t="s">
        <v>140</v>
      </c>
      <c r="C204" s="4" t="s">
        <v>1838</v>
      </c>
      <c r="D204" s="5">
        <v>30.09</v>
      </c>
      <c r="E204" s="4">
        <v>30.09</v>
      </c>
      <c r="F204" s="1">
        <v>1</v>
      </c>
    </row>
    <row r="205" s="1" customFormat="1" spans="1:6">
      <c r="A205" s="6">
        <v>407</v>
      </c>
      <c r="B205" s="16" t="s">
        <v>112</v>
      </c>
      <c r="C205" s="4" t="s">
        <v>1838</v>
      </c>
      <c r="D205" s="5">
        <v>30.4678</v>
      </c>
      <c r="E205" s="4">
        <v>30.4678</v>
      </c>
      <c r="F205" s="1">
        <v>1</v>
      </c>
    </row>
    <row r="206" s="1" customFormat="1" spans="1:6">
      <c r="A206" s="3">
        <v>408</v>
      </c>
      <c r="B206" s="16" t="s">
        <v>153</v>
      </c>
      <c r="C206" s="4" t="s">
        <v>1838</v>
      </c>
      <c r="D206" s="5">
        <v>17.9721</v>
      </c>
      <c r="E206" s="4">
        <v>17.9721</v>
      </c>
      <c r="F206" s="1">
        <v>1</v>
      </c>
    </row>
    <row r="207" s="1" customFormat="1" spans="1:6">
      <c r="A207" s="6">
        <v>409</v>
      </c>
      <c r="B207" s="16" t="s">
        <v>76</v>
      </c>
      <c r="C207" s="4" t="s">
        <v>1838</v>
      </c>
      <c r="D207" s="5">
        <v>25.245</v>
      </c>
      <c r="E207" s="4">
        <v>24.65</v>
      </c>
      <c r="F207" s="2">
        <v>0</v>
      </c>
    </row>
    <row r="208" s="1" customFormat="1" spans="1:6">
      <c r="A208" s="3">
        <v>410</v>
      </c>
      <c r="B208" s="16" t="s">
        <v>149</v>
      </c>
      <c r="C208" s="4" t="s">
        <v>1838</v>
      </c>
      <c r="D208" s="5">
        <v>23.9155</v>
      </c>
      <c r="E208" s="4">
        <v>23.9155</v>
      </c>
      <c r="F208" s="1">
        <v>1</v>
      </c>
    </row>
    <row r="209" s="1" customFormat="1" spans="1:6">
      <c r="A209" s="6">
        <v>411</v>
      </c>
      <c r="B209" s="16" t="s">
        <v>118</v>
      </c>
      <c r="C209" s="4" t="s">
        <v>1838</v>
      </c>
      <c r="D209" s="5">
        <v>56.5354</v>
      </c>
      <c r="E209" s="4">
        <v>56.5354</v>
      </c>
      <c r="F209" s="1">
        <v>1</v>
      </c>
    </row>
    <row r="210" s="1" customFormat="1" spans="1:6">
      <c r="A210" s="3">
        <v>412</v>
      </c>
      <c r="B210" s="16" t="s">
        <v>94</v>
      </c>
      <c r="C210" s="4" t="s">
        <v>1838</v>
      </c>
      <c r="D210" s="5">
        <v>33.66</v>
      </c>
      <c r="E210" s="4">
        <v>33.66</v>
      </c>
      <c r="F210" s="1">
        <v>1</v>
      </c>
    </row>
    <row r="211" s="1" customFormat="1" spans="1:6">
      <c r="A211" s="6">
        <v>413</v>
      </c>
      <c r="B211" s="4" t="s">
        <v>2023</v>
      </c>
      <c r="C211" s="4" t="s">
        <v>1838</v>
      </c>
      <c r="D211" s="5">
        <v>0</v>
      </c>
      <c r="E211" s="4">
        <v>0</v>
      </c>
      <c r="F211" s="1">
        <v>1</v>
      </c>
    </row>
    <row r="212" s="1" customFormat="1" spans="1:6">
      <c r="A212" s="3">
        <v>414</v>
      </c>
      <c r="B212" s="4" t="s">
        <v>2023</v>
      </c>
      <c r="C212" s="4" t="s">
        <v>1838</v>
      </c>
      <c r="D212" s="5">
        <v>72.376057</v>
      </c>
      <c r="E212" s="4">
        <v>72.376057</v>
      </c>
      <c r="F212" s="1">
        <v>1</v>
      </c>
    </row>
    <row r="213" s="1" customFormat="1" spans="1:6">
      <c r="A213" s="6">
        <v>421</v>
      </c>
      <c r="B213" s="4" t="s">
        <v>115</v>
      </c>
      <c r="C213" s="4" t="s">
        <v>278</v>
      </c>
      <c r="D213" s="5">
        <v>50</v>
      </c>
      <c r="E213" s="4">
        <v>50</v>
      </c>
      <c r="F213" s="1">
        <v>1</v>
      </c>
    </row>
    <row r="214" s="1" customFormat="1" spans="1:6">
      <c r="A214" s="3">
        <v>426</v>
      </c>
      <c r="B214" s="4" t="s">
        <v>2050</v>
      </c>
      <c r="C214" s="4" t="s">
        <v>815</v>
      </c>
      <c r="D214" s="5">
        <v>2000</v>
      </c>
      <c r="E214" s="4">
        <v>2000</v>
      </c>
      <c r="F214" s="1">
        <v>1</v>
      </c>
    </row>
    <row r="215" s="1" customFormat="1" ht="24" spans="1:6">
      <c r="A215" s="6">
        <v>427</v>
      </c>
      <c r="B215" s="4" t="s">
        <v>820</v>
      </c>
      <c r="C215" s="4" t="s">
        <v>819</v>
      </c>
      <c r="D215" s="5">
        <v>1500</v>
      </c>
      <c r="E215" s="4">
        <v>1500</v>
      </c>
      <c r="F215" s="1">
        <v>1</v>
      </c>
    </row>
    <row r="216" s="1" customFormat="1" ht="24" spans="1:6">
      <c r="A216" s="3">
        <v>428</v>
      </c>
      <c r="B216" s="4" t="s">
        <v>820</v>
      </c>
      <c r="C216" s="4" t="s">
        <v>822</v>
      </c>
      <c r="D216" s="5">
        <v>1800</v>
      </c>
      <c r="E216" s="4">
        <v>1800</v>
      </c>
      <c r="F216" s="1">
        <v>1</v>
      </c>
    </row>
    <row r="217" s="1" customFormat="1" spans="1:6">
      <c r="A217" s="6">
        <v>429</v>
      </c>
      <c r="B217" s="4" t="s">
        <v>2050</v>
      </c>
      <c r="C217" s="4" t="s">
        <v>815</v>
      </c>
      <c r="D217" s="5">
        <v>2000</v>
      </c>
      <c r="E217" s="4">
        <v>2000</v>
      </c>
      <c r="F217" s="1">
        <v>1</v>
      </c>
    </row>
    <row r="218" s="1" customFormat="1" ht="24" spans="1:6">
      <c r="A218" s="3">
        <v>430</v>
      </c>
      <c r="B218" s="4" t="s">
        <v>820</v>
      </c>
      <c r="C218" s="4" t="s">
        <v>819</v>
      </c>
      <c r="D218" s="5">
        <v>1400</v>
      </c>
      <c r="E218" s="4">
        <v>1400</v>
      </c>
      <c r="F218" s="1">
        <v>1</v>
      </c>
    </row>
    <row r="219" s="1" customFormat="1" ht="24" spans="1:6">
      <c r="A219" s="6">
        <v>431</v>
      </c>
      <c r="B219" s="4" t="s">
        <v>820</v>
      </c>
      <c r="C219" s="4" t="s">
        <v>822</v>
      </c>
      <c r="D219" s="5">
        <v>1547.6</v>
      </c>
      <c r="E219" s="4">
        <v>1547.6</v>
      </c>
      <c r="F219" s="1">
        <v>1</v>
      </c>
    </row>
    <row r="220" s="1" customFormat="1" spans="1:6">
      <c r="A220" s="3">
        <v>432</v>
      </c>
      <c r="B220" s="4" t="s">
        <v>97</v>
      </c>
      <c r="C220" s="17" t="s">
        <v>2051</v>
      </c>
      <c r="D220" s="5">
        <v>63.318</v>
      </c>
      <c r="E220" s="4">
        <v>63.318</v>
      </c>
      <c r="F220" s="1">
        <v>1</v>
      </c>
    </row>
    <row r="221" s="1" customFormat="1" spans="1:6">
      <c r="A221" s="6">
        <v>433</v>
      </c>
      <c r="B221" s="4" t="s">
        <v>97</v>
      </c>
      <c r="C221" s="17" t="s">
        <v>2052</v>
      </c>
      <c r="D221" s="5">
        <v>18.336</v>
      </c>
      <c r="E221" s="4">
        <v>18.336</v>
      </c>
      <c r="F221" s="1">
        <v>1</v>
      </c>
    </row>
    <row r="222" s="1" customFormat="1" ht="24" spans="1:6">
      <c r="A222" s="3">
        <v>434</v>
      </c>
      <c r="B222" s="4" t="s">
        <v>121</v>
      </c>
      <c r="C222" s="17" t="s">
        <v>2053</v>
      </c>
      <c r="D222" s="5">
        <v>0</v>
      </c>
      <c r="E222" s="4">
        <v>0</v>
      </c>
      <c r="F222" s="1">
        <v>1</v>
      </c>
    </row>
    <row r="223" s="1" customFormat="1" spans="1:6">
      <c r="A223" s="6">
        <v>435</v>
      </c>
      <c r="B223" s="4" t="s">
        <v>28</v>
      </c>
      <c r="C223" s="4" t="s">
        <v>293</v>
      </c>
      <c r="D223" s="5">
        <v>64.896668</v>
      </c>
      <c r="E223" s="4">
        <v>56.605924</v>
      </c>
      <c r="F223" s="2">
        <v>0</v>
      </c>
    </row>
    <row r="224" s="1" customFormat="1" spans="1:6">
      <c r="A224" s="3">
        <v>436</v>
      </c>
      <c r="B224" s="4" t="s">
        <v>28</v>
      </c>
      <c r="C224" s="17" t="s">
        <v>1895</v>
      </c>
      <c r="D224" s="5">
        <v>0</v>
      </c>
      <c r="E224" s="4">
        <v>0</v>
      </c>
      <c r="F224" s="1">
        <v>1</v>
      </c>
    </row>
    <row r="225" s="1" customFormat="1" spans="1:6">
      <c r="A225" s="6">
        <v>437</v>
      </c>
      <c r="B225" s="4" t="s">
        <v>28</v>
      </c>
      <c r="C225" s="17" t="s">
        <v>62</v>
      </c>
      <c r="D225" s="5">
        <v>0</v>
      </c>
      <c r="E225" s="4">
        <v>0</v>
      </c>
      <c r="F225" s="1">
        <v>1</v>
      </c>
    </row>
    <row r="226" s="1" customFormat="1" spans="1:6">
      <c r="A226" s="18">
        <v>438</v>
      </c>
      <c r="B226" s="17" t="s">
        <v>28</v>
      </c>
      <c r="C226" s="17" t="s">
        <v>1759</v>
      </c>
      <c r="D226" s="19">
        <v>0</v>
      </c>
      <c r="E226" s="17">
        <v>0</v>
      </c>
      <c r="F226" s="1">
        <v>1</v>
      </c>
    </row>
    <row r="227" s="1" customFormat="1" ht="24" spans="1:6">
      <c r="A227" s="6">
        <v>439</v>
      </c>
      <c r="B227" s="17" t="s">
        <v>2054</v>
      </c>
      <c r="C227" s="17" t="s">
        <v>627</v>
      </c>
      <c r="D227" s="19">
        <v>160</v>
      </c>
      <c r="E227" s="17">
        <v>160</v>
      </c>
      <c r="F227" s="1">
        <v>1</v>
      </c>
    </row>
    <row r="228" s="1" customFormat="1" spans="1:6">
      <c r="A228" s="3">
        <v>440</v>
      </c>
      <c r="B228" s="4" t="s">
        <v>88</v>
      </c>
      <c r="C228" s="17" t="s">
        <v>2055</v>
      </c>
      <c r="D228" s="5">
        <v>69.661485</v>
      </c>
      <c r="E228" s="4">
        <v>69.661485</v>
      </c>
      <c r="F228" s="1">
        <v>1</v>
      </c>
    </row>
    <row r="229" s="1" customFormat="1" ht="24" spans="1:6">
      <c r="A229" s="6">
        <v>441</v>
      </c>
      <c r="B229" s="4" t="s">
        <v>88</v>
      </c>
      <c r="C229" s="17" t="s">
        <v>2056</v>
      </c>
      <c r="D229" s="5">
        <v>24.144646</v>
      </c>
      <c r="E229" s="4">
        <v>24.144646</v>
      </c>
      <c r="F229" s="1">
        <v>1</v>
      </c>
    </row>
    <row r="230" s="1" customFormat="1" ht="24" spans="1:6">
      <c r="A230" s="3">
        <v>442</v>
      </c>
      <c r="B230" s="4" t="s">
        <v>88</v>
      </c>
      <c r="C230" s="17" t="s">
        <v>378</v>
      </c>
      <c r="D230" s="5">
        <v>3.610951</v>
      </c>
      <c r="E230" s="4">
        <v>3.610951</v>
      </c>
      <c r="F230" s="1">
        <v>1</v>
      </c>
    </row>
    <row r="231" s="1" customFormat="1" spans="1:6">
      <c r="A231" s="6">
        <v>443</v>
      </c>
      <c r="B231" s="4" t="s">
        <v>88</v>
      </c>
      <c r="C231" s="17" t="s">
        <v>2057</v>
      </c>
      <c r="D231" s="5">
        <v>0.807147</v>
      </c>
      <c r="E231" s="4">
        <v>0.807147</v>
      </c>
      <c r="F231" s="1">
        <v>1</v>
      </c>
    </row>
    <row r="232" s="1" customFormat="1" spans="1:6">
      <c r="A232" s="3">
        <v>444</v>
      </c>
      <c r="B232" s="4" t="s">
        <v>94</v>
      </c>
      <c r="C232" s="17" t="s">
        <v>2058</v>
      </c>
      <c r="D232" s="5">
        <v>74.85351</v>
      </c>
      <c r="E232" s="4">
        <v>74.85351</v>
      </c>
      <c r="F232" s="1">
        <v>1</v>
      </c>
    </row>
    <row r="233" s="1" customFormat="1" spans="1:6">
      <c r="A233" s="6">
        <v>445</v>
      </c>
      <c r="B233" s="4" t="s">
        <v>94</v>
      </c>
      <c r="C233" s="17" t="s">
        <v>474</v>
      </c>
      <c r="D233" s="5">
        <v>36.683212</v>
      </c>
      <c r="E233" s="4">
        <v>36.683212</v>
      </c>
      <c r="F233" s="1">
        <v>1</v>
      </c>
    </row>
    <row r="234" s="1" customFormat="1" ht="24" spans="1:6">
      <c r="A234" s="3">
        <v>446</v>
      </c>
      <c r="B234" s="4" t="s">
        <v>82</v>
      </c>
      <c r="C234" s="17" t="s">
        <v>2059</v>
      </c>
      <c r="D234" s="5">
        <v>11</v>
      </c>
      <c r="E234" s="4">
        <v>11</v>
      </c>
      <c r="F234" s="1">
        <v>1</v>
      </c>
    </row>
    <row r="235" s="1" customFormat="1" ht="24" spans="1:6">
      <c r="A235" s="6">
        <v>447</v>
      </c>
      <c r="B235" s="16" t="s">
        <v>143</v>
      </c>
      <c r="C235" s="17" t="s">
        <v>380</v>
      </c>
      <c r="D235" s="5">
        <v>0.3</v>
      </c>
      <c r="E235" s="4">
        <v>0.3</v>
      </c>
      <c r="F235" s="1">
        <v>1</v>
      </c>
    </row>
    <row r="236" s="1" customFormat="1" spans="1:6">
      <c r="A236" s="3">
        <v>448</v>
      </c>
      <c r="B236" s="16" t="s">
        <v>149</v>
      </c>
      <c r="C236" s="17" t="s">
        <v>2060</v>
      </c>
      <c r="D236" s="5">
        <v>11.8694</v>
      </c>
      <c r="E236" s="4">
        <v>11.8694</v>
      </c>
      <c r="F236" s="1">
        <v>1</v>
      </c>
    </row>
    <row r="237" s="1" customFormat="1" spans="1:6">
      <c r="A237" s="6">
        <v>450</v>
      </c>
      <c r="B237" s="4" t="s">
        <v>121</v>
      </c>
      <c r="C237" s="17" t="s">
        <v>2061</v>
      </c>
      <c r="D237" s="5">
        <v>140</v>
      </c>
      <c r="E237" s="4">
        <v>140</v>
      </c>
      <c r="F237" s="1">
        <v>1</v>
      </c>
    </row>
    <row r="238" s="1" customFormat="1" spans="1:6">
      <c r="A238" s="3">
        <v>451</v>
      </c>
      <c r="B238" s="4" t="s">
        <v>97</v>
      </c>
      <c r="C238" s="17" t="s">
        <v>2062</v>
      </c>
      <c r="D238" s="5">
        <v>52.504</v>
      </c>
      <c r="E238" s="4">
        <v>52.504</v>
      </c>
      <c r="F238" s="1">
        <v>1</v>
      </c>
    </row>
    <row r="239" s="1" customFormat="1" spans="1:6">
      <c r="A239" s="6">
        <v>452</v>
      </c>
      <c r="B239" s="4" t="s">
        <v>127</v>
      </c>
      <c r="C239" s="17" t="s">
        <v>2063</v>
      </c>
      <c r="D239" s="5">
        <v>70</v>
      </c>
      <c r="E239" s="4">
        <v>70</v>
      </c>
      <c r="F239" s="1">
        <v>1</v>
      </c>
    </row>
    <row r="240" s="1" customFormat="1" spans="1:6">
      <c r="A240" s="3">
        <v>453</v>
      </c>
      <c r="B240" s="4" t="s">
        <v>156</v>
      </c>
      <c r="C240" s="17" t="s">
        <v>2064</v>
      </c>
      <c r="D240" s="5">
        <v>70</v>
      </c>
      <c r="E240" s="4">
        <v>70</v>
      </c>
      <c r="F240" s="1">
        <v>1</v>
      </c>
    </row>
    <row r="241" s="1" customFormat="1" spans="1:6">
      <c r="A241" s="6">
        <v>454</v>
      </c>
      <c r="B241" s="4" t="s">
        <v>133</v>
      </c>
      <c r="C241" s="17" t="s">
        <v>2065</v>
      </c>
      <c r="D241" s="5">
        <v>70</v>
      </c>
      <c r="E241" s="4">
        <v>70</v>
      </c>
      <c r="F241" s="1">
        <v>1</v>
      </c>
    </row>
    <row r="242" s="1" customFormat="1" spans="1:6">
      <c r="A242" s="3">
        <v>455</v>
      </c>
      <c r="B242" s="4" t="s">
        <v>115</v>
      </c>
      <c r="C242" s="17" t="s">
        <v>2066</v>
      </c>
      <c r="D242" s="5">
        <v>420</v>
      </c>
      <c r="E242" s="4">
        <v>420</v>
      </c>
      <c r="F242" s="1">
        <v>1</v>
      </c>
    </row>
    <row r="243" s="1" customFormat="1" spans="1:6">
      <c r="A243" s="6">
        <v>456</v>
      </c>
      <c r="B243" s="4" t="s">
        <v>28</v>
      </c>
      <c r="C243" s="4" t="s">
        <v>1690</v>
      </c>
      <c r="D243" s="5">
        <v>173.36</v>
      </c>
      <c r="E243" s="4">
        <v>173.36</v>
      </c>
      <c r="F243" s="1">
        <v>1</v>
      </c>
    </row>
    <row r="244" s="1" customFormat="1" spans="1:6">
      <c r="A244" s="3">
        <v>457</v>
      </c>
      <c r="B244" s="4" t="s">
        <v>28</v>
      </c>
      <c r="C244" s="17" t="s">
        <v>1690</v>
      </c>
      <c r="D244" s="5">
        <v>71.64</v>
      </c>
      <c r="E244" s="4">
        <v>71.64</v>
      </c>
      <c r="F244" s="1">
        <v>1</v>
      </c>
    </row>
    <row r="245" s="1" customFormat="1" spans="1:6">
      <c r="A245" s="6">
        <v>485</v>
      </c>
      <c r="B245" s="4" t="s">
        <v>68</v>
      </c>
      <c r="C245" s="4" t="s">
        <v>1838</v>
      </c>
      <c r="D245" s="5">
        <v>19.9115</v>
      </c>
      <c r="E245" s="4">
        <v>12.1765</v>
      </c>
      <c r="F245" s="2">
        <v>0</v>
      </c>
    </row>
    <row r="246" s="1" customFormat="1" spans="1:6">
      <c r="A246" s="3">
        <v>486</v>
      </c>
      <c r="B246" s="4" t="s">
        <v>73</v>
      </c>
      <c r="C246" s="4" t="s">
        <v>1838</v>
      </c>
      <c r="D246" s="5">
        <v>24.6951</v>
      </c>
      <c r="E246" s="4">
        <v>19.8501</v>
      </c>
      <c r="F246" s="2">
        <v>0</v>
      </c>
    </row>
    <row r="247" s="1" customFormat="1" spans="1:6">
      <c r="A247" s="6">
        <v>487</v>
      </c>
      <c r="B247" s="4" t="s">
        <v>76</v>
      </c>
      <c r="C247" s="4" t="s">
        <v>1838</v>
      </c>
      <c r="D247" s="5">
        <v>24.65</v>
      </c>
      <c r="E247" s="4">
        <v>14.79</v>
      </c>
      <c r="F247" s="2">
        <v>0</v>
      </c>
    </row>
    <row r="248" s="1" customFormat="1" spans="1:6">
      <c r="A248" s="3">
        <v>488</v>
      </c>
      <c r="B248" s="4" t="s">
        <v>79</v>
      </c>
      <c r="C248" s="4" t="s">
        <v>1838</v>
      </c>
      <c r="D248" s="5">
        <v>25.925</v>
      </c>
      <c r="E248" s="4">
        <v>20.74</v>
      </c>
      <c r="F248" s="2">
        <v>0</v>
      </c>
    </row>
    <row r="249" s="1" customFormat="1" spans="1:6">
      <c r="A249" s="6">
        <v>489</v>
      </c>
      <c r="B249" s="4" t="s">
        <v>82</v>
      </c>
      <c r="C249" s="4" t="s">
        <v>1838</v>
      </c>
      <c r="D249" s="5">
        <v>20.696</v>
      </c>
      <c r="E249" s="4">
        <v>16.021</v>
      </c>
      <c r="F249" s="2">
        <v>0</v>
      </c>
    </row>
    <row r="250" s="1" customFormat="1" spans="1:6">
      <c r="A250" s="3">
        <v>490</v>
      </c>
      <c r="B250" s="4" t="s">
        <v>85</v>
      </c>
      <c r="C250" s="4" t="s">
        <v>1838</v>
      </c>
      <c r="D250" s="5">
        <v>24.5435</v>
      </c>
      <c r="E250" s="4">
        <v>19.1035</v>
      </c>
      <c r="F250" s="2">
        <v>0</v>
      </c>
    </row>
    <row r="251" s="1" customFormat="1" spans="1:6">
      <c r="A251" s="6">
        <v>491</v>
      </c>
      <c r="B251" s="4" t="s">
        <v>88</v>
      </c>
      <c r="C251" s="4" t="s">
        <v>1838</v>
      </c>
      <c r="D251" s="5">
        <v>20.0769</v>
      </c>
      <c r="E251" s="4">
        <v>13.9869</v>
      </c>
      <c r="F251" s="2">
        <v>0</v>
      </c>
    </row>
    <row r="252" s="1" customFormat="1" spans="1:6">
      <c r="A252" s="3">
        <v>492</v>
      </c>
      <c r="B252" s="4" t="s">
        <v>91</v>
      </c>
      <c r="C252" s="4" t="s">
        <v>1838</v>
      </c>
      <c r="D252" s="5">
        <v>24.6374</v>
      </c>
      <c r="E252" s="4">
        <v>24.6374</v>
      </c>
      <c r="F252" s="1">
        <v>1</v>
      </c>
    </row>
    <row r="253" s="1" customFormat="1" spans="1:6">
      <c r="A253" s="6">
        <v>493</v>
      </c>
      <c r="B253" s="4" t="s">
        <v>94</v>
      </c>
      <c r="C253" s="4" t="s">
        <v>1838</v>
      </c>
      <c r="D253" s="5">
        <v>16.83</v>
      </c>
      <c r="E253" s="4">
        <v>16.83</v>
      </c>
      <c r="F253" s="1">
        <v>1</v>
      </c>
    </row>
    <row r="254" s="1" customFormat="1" spans="1:6">
      <c r="A254" s="3">
        <v>494</v>
      </c>
      <c r="B254" s="4" t="s">
        <v>97</v>
      </c>
      <c r="C254" s="4" t="s">
        <v>1838</v>
      </c>
      <c r="D254" s="5">
        <v>70.91</v>
      </c>
      <c r="E254" s="4">
        <v>58.415</v>
      </c>
      <c r="F254" s="2">
        <v>0</v>
      </c>
    </row>
    <row r="255" s="1" customFormat="1" spans="1:6">
      <c r="A255" s="6">
        <v>495</v>
      </c>
      <c r="B255" s="4" t="s">
        <v>100</v>
      </c>
      <c r="C255" s="4" t="s">
        <v>1838</v>
      </c>
      <c r="D255" s="5">
        <v>20.4</v>
      </c>
      <c r="E255" s="4">
        <v>16.32</v>
      </c>
      <c r="F255" s="2">
        <v>0</v>
      </c>
    </row>
    <row r="256" s="1" customFormat="1" spans="1:6">
      <c r="A256" s="3">
        <v>496</v>
      </c>
      <c r="B256" s="4" t="s">
        <v>103</v>
      </c>
      <c r="C256" s="4" t="s">
        <v>1838</v>
      </c>
      <c r="D256" s="5">
        <v>14.4815</v>
      </c>
      <c r="E256" s="4">
        <v>8.1915</v>
      </c>
      <c r="F256" s="2">
        <v>0</v>
      </c>
    </row>
    <row r="257" s="1" customFormat="1" spans="1:6">
      <c r="A257" s="6">
        <v>497</v>
      </c>
      <c r="B257" s="4" t="s">
        <v>106</v>
      </c>
      <c r="C257" s="4" t="s">
        <v>1838</v>
      </c>
      <c r="D257" s="5">
        <v>17.354857</v>
      </c>
      <c r="E257" s="4">
        <v>11.829857</v>
      </c>
      <c r="F257" s="2">
        <v>0</v>
      </c>
    </row>
    <row r="258" s="1" customFormat="1" spans="1:6">
      <c r="A258" s="3">
        <v>498</v>
      </c>
      <c r="B258" s="4" t="s">
        <v>109</v>
      </c>
      <c r="C258" s="4" t="s">
        <v>1838</v>
      </c>
      <c r="D258" s="5">
        <v>20.4</v>
      </c>
      <c r="E258" s="4">
        <v>16.32</v>
      </c>
      <c r="F258" s="2">
        <v>0</v>
      </c>
    </row>
    <row r="259" s="1" customFormat="1" spans="1:6">
      <c r="A259" s="6">
        <v>499</v>
      </c>
      <c r="B259" s="4" t="s">
        <v>112</v>
      </c>
      <c r="C259" s="4" t="s">
        <v>1838</v>
      </c>
      <c r="D259" s="5">
        <v>16.5322</v>
      </c>
      <c r="E259" s="4">
        <v>12.1122</v>
      </c>
      <c r="F259" s="2">
        <v>0</v>
      </c>
    </row>
    <row r="260" s="1" customFormat="1" spans="1:6">
      <c r="A260" s="3">
        <v>500</v>
      </c>
      <c r="B260" s="4" t="s">
        <v>115</v>
      </c>
      <c r="C260" s="4" t="s">
        <v>1838</v>
      </c>
      <c r="D260" s="5">
        <v>36.3213</v>
      </c>
      <c r="E260" s="4">
        <v>19.8313</v>
      </c>
      <c r="F260" s="2">
        <v>0</v>
      </c>
    </row>
    <row r="261" s="1" customFormat="1" spans="1:6">
      <c r="A261" s="6">
        <v>501</v>
      </c>
      <c r="B261" s="4" t="s">
        <v>118</v>
      </c>
      <c r="C261" s="4" t="s">
        <v>1838</v>
      </c>
      <c r="D261" s="5">
        <v>31.2696</v>
      </c>
      <c r="E261" s="4">
        <v>22.5146</v>
      </c>
      <c r="F261" s="2">
        <v>0</v>
      </c>
    </row>
    <row r="262" s="1" customFormat="1" spans="1:6">
      <c r="A262" s="3">
        <v>502</v>
      </c>
      <c r="B262" s="4" t="s">
        <v>121</v>
      </c>
      <c r="C262" s="4" t="s">
        <v>1838</v>
      </c>
      <c r="D262" s="5">
        <v>15.6079</v>
      </c>
      <c r="E262" s="4">
        <v>9.7429</v>
      </c>
      <c r="F262" s="2">
        <v>0</v>
      </c>
    </row>
    <row r="263" s="1" customFormat="1" spans="1:6">
      <c r="A263" s="6">
        <v>503</v>
      </c>
      <c r="B263" s="4" t="s">
        <v>124</v>
      </c>
      <c r="C263" s="4" t="s">
        <v>1838</v>
      </c>
      <c r="D263" s="5">
        <v>18.4512</v>
      </c>
      <c r="E263" s="4">
        <v>13.5212</v>
      </c>
      <c r="F263" s="2">
        <v>0</v>
      </c>
    </row>
    <row r="264" s="1" customFormat="1" spans="1:6">
      <c r="A264" s="3">
        <v>504</v>
      </c>
      <c r="B264" s="4" t="s">
        <v>127</v>
      </c>
      <c r="C264" s="4" t="s">
        <v>1838</v>
      </c>
      <c r="D264" s="5">
        <v>26.663</v>
      </c>
      <c r="E264" s="4">
        <v>26.663</v>
      </c>
      <c r="F264" s="1">
        <v>1</v>
      </c>
    </row>
    <row r="265" s="1" customFormat="1" spans="1:6">
      <c r="A265" s="6">
        <v>505</v>
      </c>
      <c r="B265" s="4" t="s">
        <v>130</v>
      </c>
      <c r="C265" s="4" t="s">
        <v>1838</v>
      </c>
      <c r="D265" s="5">
        <v>13.3751</v>
      </c>
      <c r="E265" s="4">
        <v>9.5501</v>
      </c>
      <c r="F265" s="2">
        <v>0</v>
      </c>
    </row>
    <row r="266" s="1" customFormat="1" spans="1:6">
      <c r="A266" s="3">
        <v>506</v>
      </c>
      <c r="B266" s="4" t="s">
        <v>156</v>
      </c>
      <c r="C266" s="4" t="s">
        <v>1838</v>
      </c>
      <c r="D266" s="5">
        <v>26.6779</v>
      </c>
      <c r="E266" s="4">
        <v>17.1579</v>
      </c>
      <c r="F266" s="2">
        <v>0</v>
      </c>
    </row>
    <row r="267" s="1" customFormat="1" spans="1:6">
      <c r="A267" s="6">
        <v>507</v>
      </c>
      <c r="B267" s="4" t="s">
        <v>133</v>
      </c>
      <c r="C267" s="4" t="s">
        <v>1838</v>
      </c>
      <c r="D267" s="5">
        <v>19.8329</v>
      </c>
      <c r="E267" s="4">
        <v>14.1379</v>
      </c>
      <c r="F267" s="2">
        <v>0</v>
      </c>
    </row>
    <row r="268" s="1" customFormat="1" spans="1:6">
      <c r="A268" s="3">
        <v>508</v>
      </c>
      <c r="B268" s="4" t="s">
        <v>192</v>
      </c>
      <c r="C268" s="4" t="s">
        <v>1838</v>
      </c>
      <c r="D268" s="5">
        <v>8.1025</v>
      </c>
      <c r="E268" s="4">
        <v>5.95</v>
      </c>
      <c r="F268" s="2">
        <v>0</v>
      </c>
    </row>
    <row r="269" s="1" customFormat="1" spans="1:6">
      <c r="A269" s="6">
        <v>509</v>
      </c>
      <c r="B269" s="4" t="s">
        <v>136</v>
      </c>
      <c r="C269" s="4" t="s">
        <v>1838</v>
      </c>
      <c r="D269" s="5">
        <v>16.575</v>
      </c>
      <c r="E269" s="4">
        <v>16.575</v>
      </c>
      <c r="F269" s="1">
        <v>1</v>
      </c>
    </row>
    <row r="270" s="1" customFormat="1" spans="1:6">
      <c r="A270" s="3">
        <v>510</v>
      </c>
      <c r="B270" s="4" t="s">
        <v>140</v>
      </c>
      <c r="C270" s="4" t="s">
        <v>1838</v>
      </c>
      <c r="D270" s="5">
        <v>24.065</v>
      </c>
      <c r="E270" s="4">
        <v>22.535</v>
      </c>
      <c r="F270" s="2">
        <v>0</v>
      </c>
    </row>
    <row r="271" s="1" customFormat="1" spans="1:6">
      <c r="A271" s="6">
        <v>511</v>
      </c>
      <c r="B271" s="4" t="s">
        <v>143</v>
      </c>
      <c r="C271" s="4" t="s">
        <v>1838</v>
      </c>
      <c r="D271" s="5">
        <v>15.9323</v>
      </c>
      <c r="E271" s="4">
        <v>11.5123</v>
      </c>
      <c r="F271" s="2">
        <v>0</v>
      </c>
    </row>
    <row r="272" s="1" customFormat="1" spans="1:6">
      <c r="A272" s="3">
        <v>512</v>
      </c>
      <c r="B272" s="4" t="s">
        <v>146</v>
      </c>
      <c r="C272" s="4" t="s">
        <v>1838</v>
      </c>
      <c r="D272" s="5">
        <v>23.2326</v>
      </c>
      <c r="E272" s="4">
        <v>17.9626</v>
      </c>
      <c r="F272" s="2">
        <v>0</v>
      </c>
    </row>
    <row r="273" s="1" customFormat="1" spans="1:6">
      <c r="A273" s="6">
        <v>513</v>
      </c>
      <c r="B273" s="4" t="s">
        <v>149</v>
      </c>
      <c r="C273" s="4" t="s">
        <v>1838</v>
      </c>
      <c r="D273" s="5">
        <v>17.2245</v>
      </c>
      <c r="E273" s="4">
        <v>13.3145</v>
      </c>
      <c r="F273" s="2">
        <v>0</v>
      </c>
    </row>
    <row r="274" s="1" customFormat="1" spans="1:6">
      <c r="A274" s="3">
        <v>514</v>
      </c>
      <c r="B274" s="4" t="s">
        <v>153</v>
      </c>
      <c r="C274" s="4" t="s">
        <v>1838</v>
      </c>
      <c r="D274" s="5">
        <v>25.5929</v>
      </c>
      <c r="E274" s="4">
        <v>16.3279</v>
      </c>
      <c r="F274" s="2">
        <v>0</v>
      </c>
    </row>
    <row r="275" s="1" customFormat="1" spans="1:6">
      <c r="A275" s="6">
        <v>526</v>
      </c>
      <c r="B275" s="4" t="s">
        <v>115</v>
      </c>
      <c r="C275" s="4" t="s">
        <v>2067</v>
      </c>
      <c r="D275" s="5">
        <v>0</v>
      </c>
      <c r="E275" s="4">
        <v>0</v>
      </c>
      <c r="F275" s="1">
        <v>1</v>
      </c>
    </row>
    <row r="276" s="1" customFormat="1" spans="1:6">
      <c r="A276" s="3">
        <v>527</v>
      </c>
      <c r="B276" s="4" t="s">
        <v>103</v>
      </c>
      <c r="C276" s="4" t="s">
        <v>2067</v>
      </c>
      <c r="D276" s="5">
        <v>0</v>
      </c>
      <c r="E276" s="4">
        <v>0</v>
      </c>
      <c r="F276" s="1">
        <v>1</v>
      </c>
    </row>
    <row r="277" s="1" customFormat="1" spans="1:6">
      <c r="A277" s="6">
        <v>531</v>
      </c>
      <c r="B277" s="4" t="s">
        <v>133</v>
      </c>
      <c r="C277" s="4" t="s">
        <v>2067</v>
      </c>
      <c r="D277" s="5">
        <v>0</v>
      </c>
      <c r="E277" s="4">
        <v>0</v>
      </c>
      <c r="F277" s="1">
        <v>1</v>
      </c>
    </row>
    <row r="278" s="1" customFormat="1" spans="1:6">
      <c r="A278" s="3">
        <v>558</v>
      </c>
      <c r="B278" s="4" t="s">
        <v>94</v>
      </c>
      <c r="C278" s="4" t="s">
        <v>255</v>
      </c>
      <c r="D278" s="5">
        <v>0</v>
      </c>
      <c r="E278" s="4">
        <v>0</v>
      </c>
      <c r="F278" s="1">
        <v>1</v>
      </c>
    </row>
    <row r="279" s="1" customFormat="1" ht="24" spans="1:6">
      <c r="A279" s="6">
        <v>559</v>
      </c>
      <c r="B279" s="4" t="s">
        <v>106</v>
      </c>
      <c r="C279" s="4" t="s">
        <v>257</v>
      </c>
      <c r="D279" s="5">
        <v>0</v>
      </c>
      <c r="E279" s="4">
        <v>0</v>
      </c>
      <c r="F279" s="1">
        <v>1</v>
      </c>
    </row>
    <row r="280" s="1" customFormat="1" spans="1:6">
      <c r="A280" s="3">
        <v>560</v>
      </c>
      <c r="B280" s="4" t="s">
        <v>121</v>
      </c>
      <c r="C280" s="4" t="s">
        <v>259</v>
      </c>
      <c r="D280" s="5">
        <v>0</v>
      </c>
      <c r="E280" s="4">
        <v>0</v>
      </c>
      <c r="F280" s="1">
        <v>1</v>
      </c>
    </row>
    <row r="281" s="1" customFormat="1" spans="1:6">
      <c r="A281" s="6">
        <v>561</v>
      </c>
      <c r="B281" s="4" t="s">
        <v>109</v>
      </c>
      <c r="C281" s="4" t="s">
        <v>261</v>
      </c>
      <c r="D281" s="5">
        <v>10</v>
      </c>
      <c r="E281" s="4">
        <v>0</v>
      </c>
      <c r="F281" s="1">
        <v>0</v>
      </c>
    </row>
    <row r="282" s="1" customFormat="1" spans="1:6">
      <c r="A282" s="3">
        <v>562</v>
      </c>
      <c r="B282" s="4" t="s">
        <v>97</v>
      </c>
      <c r="C282" s="4" t="s">
        <v>263</v>
      </c>
      <c r="D282" s="5">
        <v>10</v>
      </c>
      <c r="E282" s="4">
        <v>10</v>
      </c>
      <c r="F282" s="1">
        <v>1</v>
      </c>
    </row>
    <row r="283" s="1" customFormat="1" spans="1:6">
      <c r="A283" s="6">
        <v>563</v>
      </c>
      <c r="B283" s="4" t="s">
        <v>82</v>
      </c>
      <c r="C283" s="4" t="s">
        <v>265</v>
      </c>
      <c r="D283" s="5">
        <v>10</v>
      </c>
      <c r="E283" s="4">
        <v>0</v>
      </c>
      <c r="F283" s="2">
        <v>0</v>
      </c>
    </row>
    <row r="284" s="1" customFormat="1" spans="1:6">
      <c r="A284" s="3">
        <v>564</v>
      </c>
      <c r="B284" s="4" t="s">
        <v>68</v>
      </c>
      <c r="C284" s="4" t="s">
        <v>267</v>
      </c>
      <c r="D284" s="5">
        <v>10</v>
      </c>
      <c r="E284" s="4">
        <v>10</v>
      </c>
      <c r="F284" s="1">
        <v>1</v>
      </c>
    </row>
    <row r="285" s="1" customFormat="1" spans="1:6">
      <c r="A285" s="6">
        <v>565</v>
      </c>
      <c r="B285" s="4" t="s">
        <v>136</v>
      </c>
      <c r="C285" s="4" t="s">
        <v>269</v>
      </c>
      <c r="D285" s="5">
        <v>10</v>
      </c>
      <c r="E285" s="4">
        <v>10</v>
      </c>
      <c r="F285" s="1">
        <v>1</v>
      </c>
    </row>
    <row r="286" s="1" customFormat="1" spans="1:6">
      <c r="A286" s="3">
        <v>567</v>
      </c>
      <c r="B286" s="4" t="s">
        <v>28</v>
      </c>
      <c r="C286" s="17" t="s">
        <v>1690</v>
      </c>
      <c r="D286" s="5">
        <v>4.6</v>
      </c>
      <c r="E286" s="4">
        <v>4.6</v>
      </c>
      <c r="F286" s="1">
        <v>1</v>
      </c>
    </row>
    <row r="287" s="1" customFormat="1" spans="1:6">
      <c r="A287" s="6">
        <v>568</v>
      </c>
      <c r="B287" s="4" t="s">
        <v>2023</v>
      </c>
      <c r="C287" s="17" t="s">
        <v>1777</v>
      </c>
      <c r="D287" s="5">
        <v>44.9973</v>
      </c>
      <c r="E287" s="4">
        <v>44.9373</v>
      </c>
      <c r="F287" s="2">
        <v>0</v>
      </c>
    </row>
    <row r="288" s="1" customFormat="1" spans="1:6">
      <c r="A288" s="3">
        <v>587</v>
      </c>
      <c r="B288" s="4" t="s">
        <v>345</v>
      </c>
      <c r="C288" s="4" t="s">
        <v>2068</v>
      </c>
      <c r="D288" s="5">
        <v>150</v>
      </c>
      <c r="E288" s="4">
        <v>0</v>
      </c>
      <c r="F288" s="2">
        <v>0</v>
      </c>
    </row>
    <row r="289" s="1" customFormat="1" spans="1:6">
      <c r="A289" s="6">
        <v>590</v>
      </c>
      <c r="B289" s="4" t="s">
        <v>133</v>
      </c>
      <c r="C289" s="4" t="s">
        <v>2069</v>
      </c>
      <c r="D289" s="5">
        <v>0</v>
      </c>
      <c r="E289" s="4">
        <v>0</v>
      </c>
      <c r="F289" s="1">
        <v>1</v>
      </c>
    </row>
    <row r="290" s="1" customFormat="1" spans="1:6">
      <c r="A290" s="3">
        <v>591</v>
      </c>
      <c r="B290" s="4" t="s">
        <v>94</v>
      </c>
      <c r="C290" s="4" t="s">
        <v>2070</v>
      </c>
      <c r="D290" s="5">
        <v>0</v>
      </c>
      <c r="E290" s="4">
        <v>0</v>
      </c>
      <c r="F290" s="1">
        <v>1</v>
      </c>
    </row>
    <row r="291" s="1" customFormat="1" spans="1:6">
      <c r="A291" s="6">
        <v>592</v>
      </c>
      <c r="B291" s="4" t="s">
        <v>100</v>
      </c>
      <c r="C291" s="4" t="s">
        <v>1932</v>
      </c>
      <c r="D291" s="5">
        <v>0</v>
      </c>
      <c r="E291" s="4">
        <v>0</v>
      </c>
      <c r="F291" s="1">
        <v>1</v>
      </c>
    </row>
    <row r="292" s="1" customFormat="1" spans="1:6">
      <c r="A292" s="3">
        <v>594</v>
      </c>
      <c r="B292" s="4" t="s">
        <v>82</v>
      </c>
      <c r="C292" s="4" t="s">
        <v>959</v>
      </c>
      <c r="D292" s="5">
        <v>0</v>
      </c>
      <c r="E292" s="4">
        <v>0</v>
      </c>
      <c r="F292" s="1">
        <v>1</v>
      </c>
    </row>
    <row r="293" s="1" customFormat="1" ht="24" spans="1:6">
      <c r="A293" s="6">
        <v>595</v>
      </c>
      <c r="B293" s="4" t="s">
        <v>82</v>
      </c>
      <c r="C293" s="4" t="s">
        <v>962</v>
      </c>
      <c r="D293" s="5">
        <v>0</v>
      </c>
      <c r="E293" s="4">
        <v>0</v>
      </c>
      <c r="F293" s="1">
        <v>1</v>
      </c>
    </row>
    <row r="294" s="1" customFormat="1" spans="1:6">
      <c r="A294" s="3">
        <v>597</v>
      </c>
      <c r="B294" s="4" t="s">
        <v>28</v>
      </c>
      <c r="C294" s="4" t="s">
        <v>2071</v>
      </c>
      <c r="D294" s="5">
        <v>0</v>
      </c>
      <c r="E294" s="4">
        <v>0</v>
      </c>
      <c r="F294" s="1">
        <v>1</v>
      </c>
    </row>
    <row r="295" s="1" customFormat="1" spans="1:6">
      <c r="A295" s="6">
        <v>598</v>
      </c>
      <c r="B295" s="4" t="s">
        <v>28</v>
      </c>
      <c r="C295" s="4" t="s">
        <v>2072</v>
      </c>
      <c r="D295" s="5">
        <v>0</v>
      </c>
      <c r="E295" s="4">
        <v>0</v>
      </c>
      <c r="F295" s="1">
        <v>1</v>
      </c>
    </row>
    <row r="296" s="1" customFormat="1" spans="1:6">
      <c r="A296" s="3">
        <v>599</v>
      </c>
      <c r="B296" s="4" t="s">
        <v>28</v>
      </c>
      <c r="C296" s="4" t="s">
        <v>62</v>
      </c>
      <c r="D296" s="5">
        <v>0</v>
      </c>
      <c r="E296" s="4">
        <v>0</v>
      </c>
      <c r="F296" s="1">
        <v>1</v>
      </c>
    </row>
    <row r="297" s="1" customFormat="1" spans="1:6">
      <c r="A297" s="6">
        <v>600</v>
      </c>
      <c r="B297" s="4" t="s">
        <v>971</v>
      </c>
      <c r="C297" s="4" t="s">
        <v>2073</v>
      </c>
      <c r="D297" s="5">
        <v>0</v>
      </c>
      <c r="E297" s="4">
        <v>0</v>
      </c>
      <c r="F297" s="1">
        <v>1</v>
      </c>
    </row>
    <row r="298" s="1" customFormat="1" spans="1:6">
      <c r="A298" s="3">
        <v>601</v>
      </c>
      <c r="B298" s="4" t="s">
        <v>68</v>
      </c>
      <c r="C298" s="4" t="s">
        <v>910</v>
      </c>
      <c r="D298" s="5"/>
      <c r="E298" s="4"/>
      <c r="F298" s="1">
        <v>1</v>
      </c>
    </row>
    <row r="299" s="1" customFormat="1" spans="1:6">
      <c r="A299" s="6">
        <v>602</v>
      </c>
      <c r="B299" s="4" t="s">
        <v>68</v>
      </c>
      <c r="C299" s="4" t="s">
        <v>910</v>
      </c>
      <c r="D299" s="5">
        <v>0</v>
      </c>
      <c r="E299" s="4">
        <v>0</v>
      </c>
      <c r="F299" s="1">
        <v>1</v>
      </c>
    </row>
    <row r="300" s="1" customFormat="1" spans="1:6">
      <c r="A300" s="3">
        <v>603</v>
      </c>
      <c r="B300" s="4" t="s">
        <v>124</v>
      </c>
      <c r="C300" s="4" t="s">
        <v>913</v>
      </c>
      <c r="D300" s="5">
        <v>31.048819</v>
      </c>
      <c r="E300" s="4">
        <v>0</v>
      </c>
      <c r="F300" s="2">
        <v>0</v>
      </c>
    </row>
    <row r="301" s="1" customFormat="1" spans="1:6">
      <c r="A301" s="6">
        <v>604</v>
      </c>
      <c r="B301" s="4" t="s">
        <v>121</v>
      </c>
      <c r="C301" s="4" t="s">
        <v>916</v>
      </c>
      <c r="D301" s="5">
        <v>40.367641</v>
      </c>
      <c r="E301" s="4">
        <v>0</v>
      </c>
      <c r="F301" s="2">
        <v>0</v>
      </c>
    </row>
    <row r="302" s="1" customFormat="1" ht="24" spans="1:6">
      <c r="A302" s="3">
        <v>605</v>
      </c>
      <c r="B302" s="4" t="s">
        <v>94</v>
      </c>
      <c r="C302" s="4" t="s">
        <v>917</v>
      </c>
      <c r="D302" s="5">
        <v>3.811771</v>
      </c>
      <c r="E302" s="4">
        <v>0</v>
      </c>
      <c r="F302" s="2">
        <v>0</v>
      </c>
    </row>
    <row r="303" s="1" customFormat="1" spans="1:6">
      <c r="A303" s="6">
        <v>606</v>
      </c>
      <c r="B303" s="4" t="s">
        <v>94</v>
      </c>
      <c r="C303" s="4" t="s">
        <v>919</v>
      </c>
      <c r="D303" s="5">
        <v>41.239005</v>
      </c>
      <c r="E303" s="4">
        <v>0</v>
      </c>
      <c r="F303" s="2">
        <v>0</v>
      </c>
    </row>
    <row r="304" s="1" customFormat="1" spans="1:6">
      <c r="A304" s="3">
        <v>607</v>
      </c>
      <c r="B304" s="4" t="s">
        <v>94</v>
      </c>
      <c r="C304" s="4" t="s">
        <v>921</v>
      </c>
      <c r="D304" s="5">
        <v>13.810235</v>
      </c>
      <c r="E304" s="4">
        <v>0</v>
      </c>
      <c r="F304" s="2">
        <v>0</v>
      </c>
    </row>
    <row r="305" s="1" customFormat="1" spans="1:6">
      <c r="A305" s="6">
        <v>608</v>
      </c>
      <c r="B305" s="4" t="s">
        <v>192</v>
      </c>
      <c r="C305" s="4" t="s">
        <v>923</v>
      </c>
      <c r="D305" s="5">
        <v>0</v>
      </c>
      <c r="E305" s="4">
        <v>0</v>
      </c>
      <c r="F305" s="1">
        <v>1</v>
      </c>
    </row>
    <row r="306" s="1" customFormat="1" ht="24" spans="1:6">
      <c r="A306" s="3">
        <v>609</v>
      </c>
      <c r="B306" s="4" t="s">
        <v>192</v>
      </c>
      <c r="C306" s="4" t="s">
        <v>925</v>
      </c>
      <c r="D306" s="5">
        <v>0</v>
      </c>
      <c r="E306" s="4">
        <v>0</v>
      </c>
      <c r="F306" s="1">
        <v>1</v>
      </c>
    </row>
    <row r="307" s="1" customFormat="1" ht="24" spans="1:6">
      <c r="A307" s="6">
        <v>610</v>
      </c>
      <c r="B307" s="4" t="s">
        <v>192</v>
      </c>
      <c r="C307" s="4" t="s">
        <v>927</v>
      </c>
      <c r="D307" s="5">
        <v>0</v>
      </c>
      <c r="E307" s="4">
        <v>0</v>
      </c>
      <c r="F307" s="1">
        <v>1</v>
      </c>
    </row>
    <row r="308" s="1" customFormat="1" ht="24" spans="1:6">
      <c r="A308" s="3">
        <v>611</v>
      </c>
      <c r="B308" s="17" t="s">
        <v>931</v>
      </c>
      <c r="C308" s="17" t="s">
        <v>929</v>
      </c>
      <c r="D308" s="19">
        <v>1.0719</v>
      </c>
      <c r="E308" s="17">
        <v>0</v>
      </c>
      <c r="F308" s="2">
        <v>0</v>
      </c>
    </row>
    <row r="309" s="1" customFormat="1" ht="24" spans="1:6">
      <c r="A309" s="6">
        <v>612</v>
      </c>
      <c r="B309" s="4" t="s">
        <v>931</v>
      </c>
      <c r="C309" s="4" t="s">
        <v>929</v>
      </c>
      <c r="D309" s="5">
        <v>7.3181</v>
      </c>
      <c r="E309" s="4">
        <v>0</v>
      </c>
      <c r="F309" s="2">
        <v>0</v>
      </c>
    </row>
    <row r="310" s="1" customFormat="1" ht="24" spans="1:6">
      <c r="A310" s="3">
        <v>613</v>
      </c>
      <c r="B310" s="4" t="s">
        <v>931</v>
      </c>
      <c r="C310" s="4" t="s">
        <v>934</v>
      </c>
      <c r="D310" s="5">
        <v>2.601354</v>
      </c>
      <c r="E310" s="4">
        <v>0</v>
      </c>
      <c r="F310" s="2">
        <v>0</v>
      </c>
    </row>
    <row r="311" s="1" customFormat="1" ht="24" spans="1:6">
      <c r="A311" s="6">
        <v>614</v>
      </c>
      <c r="B311" s="4" t="s">
        <v>931</v>
      </c>
      <c r="C311" s="4" t="s">
        <v>936</v>
      </c>
      <c r="D311" s="5">
        <v>0</v>
      </c>
      <c r="E311" s="4">
        <v>0</v>
      </c>
      <c r="F311" s="1">
        <v>1</v>
      </c>
    </row>
    <row r="312" s="1" customFormat="1" ht="24" spans="1:6">
      <c r="A312" s="3">
        <v>615</v>
      </c>
      <c r="B312" s="4" t="s">
        <v>931</v>
      </c>
      <c r="C312" s="4" t="s">
        <v>938</v>
      </c>
      <c r="D312" s="5">
        <v>0</v>
      </c>
      <c r="E312" s="4">
        <v>0</v>
      </c>
      <c r="F312" s="1">
        <v>1</v>
      </c>
    </row>
    <row r="313" s="1" customFormat="1" ht="24" spans="1:6">
      <c r="A313" s="6">
        <v>616</v>
      </c>
      <c r="B313" s="4" t="s">
        <v>931</v>
      </c>
      <c r="C313" s="4" t="s">
        <v>940</v>
      </c>
      <c r="D313" s="5">
        <v>0</v>
      </c>
      <c r="E313" s="4">
        <v>0</v>
      </c>
      <c r="F313" s="1">
        <v>1</v>
      </c>
    </row>
    <row r="314" s="1" customFormat="1" spans="1:6">
      <c r="A314" s="3">
        <v>617</v>
      </c>
      <c r="B314" s="4" t="s">
        <v>153</v>
      </c>
      <c r="C314" s="4" t="s">
        <v>942</v>
      </c>
      <c r="D314" s="5">
        <v>0.3</v>
      </c>
      <c r="E314" s="4">
        <v>0</v>
      </c>
      <c r="F314" s="2">
        <v>0</v>
      </c>
    </row>
    <row r="315" s="1" customFormat="1" spans="1:6">
      <c r="A315" s="6">
        <v>618</v>
      </c>
      <c r="B315" s="4" t="s">
        <v>91</v>
      </c>
      <c r="C315" s="4" t="s">
        <v>944</v>
      </c>
      <c r="D315" s="5">
        <v>10.669557</v>
      </c>
      <c r="E315" s="4">
        <v>10.669557</v>
      </c>
      <c r="F315" s="1">
        <v>1</v>
      </c>
    </row>
    <row r="316" s="1" customFormat="1" spans="1:6">
      <c r="A316" s="3">
        <v>619</v>
      </c>
      <c r="B316" s="4" t="s">
        <v>146</v>
      </c>
      <c r="C316" s="4" t="s">
        <v>1930</v>
      </c>
      <c r="D316" s="5">
        <v>3.118924</v>
      </c>
      <c r="E316" s="4">
        <v>3.118924</v>
      </c>
      <c r="F316" s="1">
        <v>1</v>
      </c>
    </row>
    <row r="317" s="1" customFormat="1" ht="24" spans="1:6">
      <c r="A317" s="6">
        <v>620</v>
      </c>
      <c r="B317" s="20" t="s">
        <v>153</v>
      </c>
      <c r="C317" s="4" t="s">
        <v>948</v>
      </c>
      <c r="D317" s="5">
        <v>0.3</v>
      </c>
      <c r="E317" s="4">
        <v>0</v>
      </c>
      <c r="F317" s="2">
        <v>0</v>
      </c>
    </row>
    <row r="318" s="1" customFormat="1" ht="24" spans="1:6">
      <c r="A318" s="3">
        <v>621</v>
      </c>
      <c r="B318" s="4" t="s">
        <v>146</v>
      </c>
      <c r="C318" s="4" t="s">
        <v>1931</v>
      </c>
      <c r="D318" s="5">
        <v>0.911519</v>
      </c>
      <c r="E318" s="4">
        <v>0.911519</v>
      </c>
      <c r="F318" s="1">
        <v>1</v>
      </c>
    </row>
    <row r="319" s="1" customFormat="1" ht="24" spans="1:6">
      <c r="A319" s="6">
        <v>622</v>
      </c>
      <c r="B319" s="4" t="s">
        <v>146</v>
      </c>
      <c r="C319" s="4" t="s">
        <v>1931</v>
      </c>
      <c r="D319" s="5">
        <v>2.585846</v>
      </c>
      <c r="E319" s="4">
        <v>2.585846</v>
      </c>
      <c r="F319" s="1">
        <v>1</v>
      </c>
    </row>
    <row r="320" s="1" customFormat="1" spans="1:6">
      <c r="A320" s="3">
        <v>623</v>
      </c>
      <c r="B320" s="4" t="s">
        <v>76</v>
      </c>
      <c r="C320" s="4" t="s">
        <v>953</v>
      </c>
      <c r="D320" s="5">
        <v>0</v>
      </c>
      <c r="E320" s="4">
        <v>0</v>
      </c>
      <c r="F320" s="1">
        <v>1</v>
      </c>
    </row>
    <row r="321" s="1" customFormat="1" spans="1:6">
      <c r="A321" s="6">
        <v>624</v>
      </c>
      <c r="B321" s="4" t="s">
        <v>109</v>
      </c>
      <c r="C321" s="4" t="s">
        <v>955</v>
      </c>
      <c r="D321" s="5">
        <v>0</v>
      </c>
      <c r="E321" s="4">
        <v>0</v>
      </c>
      <c r="F321" s="1">
        <v>1</v>
      </c>
    </row>
    <row r="322" s="1" customFormat="1" spans="1:6">
      <c r="A322" s="3">
        <v>625</v>
      </c>
      <c r="B322" s="17" t="s">
        <v>124</v>
      </c>
      <c r="C322" s="17" t="s">
        <v>957</v>
      </c>
      <c r="D322" s="19">
        <v>32.994818</v>
      </c>
      <c r="E322" s="17">
        <v>0</v>
      </c>
      <c r="F322" s="2">
        <v>0</v>
      </c>
    </row>
    <row r="323" s="1" customFormat="1" spans="1:6">
      <c r="A323" s="6">
        <v>626</v>
      </c>
      <c r="B323" s="4" t="s">
        <v>481</v>
      </c>
      <c r="C323" s="4" t="s">
        <v>1654</v>
      </c>
      <c r="D323" s="5">
        <v>283.45</v>
      </c>
      <c r="E323" s="4">
        <v>283.45</v>
      </c>
      <c r="F323" s="1">
        <v>1</v>
      </c>
    </row>
    <row r="324" s="1" customFormat="1" spans="1:6">
      <c r="A324" s="3">
        <v>629</v>
      </c>
      <c r="B324" s="4" t="s">
        <v>481</v>
      </c>
      <c r="C324" s="4" t="s">
        <v>1674</v>
      </c>
      <c r="D324" s="5">
        <v>120</v>
      </c>
      <c r="E324" s="4">
        <v>120</v>
      </c>
      <c r="F324" s="1">
        <v>1</v>
      </c>
    </row>
    <row r="325" s="1" customFormat="1" spans="1:6">
      <c r="A325" s="6">
        <v>632</v>
      </c>
      <c r="B325" s="4" t="s">
        <v>481</v>
      </c>
      <c r="C325" s="4" t="s">
        <v>1654</v>
      </c>
      <c r="D325" s="5">
        <v>21.81</v>
      </c>
      <c r="E325" s="4">
        <v>0</v>
      </c>
      <c r="F325" s="2">
        <v>0</v>
      </c>
    </row>
    <row r="326" s="1" customFormat="1" ht="24" spans="1:6">
      <c r="A326" s="3">
        <v>633</v>
      </c>
      <c r="B326" s="4" t="s">
        <v>88</v>
      </c>
      <c r="C326" s="4" t="s">
        <v>2074</v>
      </c>
      <c r="D326" s="5">
        <v>7.5942</v>
      </c>
      <c r="E326" s="4">
        <v>0</v>
      </c>
      <c r="F326" s="1">
        <v>0</v>
      </c>
    </row>
    <row r="327" s="1" customFormat="1" ht="24" spans="1:6">
      <c r="A327" s="6">
        <v>634</v>
      </c>
      <c r="B327" s="4" t="s">
        <v>85</v>
      </c>
      <c r="C327" s="4" t="s">
        <v>2074</v>
      </c>
      <c r="D327" s="5">
        <v>6.14</v>
      </c>
      <c r="E327" s="4">
        <v>0</v>
      </c>
      <c r="F327" s="1">
        <v>0</v>
      </c>
    </row>
    <row r="328" s="1" customFormat="1" ht="24" spans="1:6">
      <c r="A328" s="3">
        <v>635</v>
      </c>
      <c r="B328" s="4" t="s">
        <v>76</v>
      </c>
      <c r="C328" s="4" t="s">
        <v>2074</v>
      </c>
      <c r="D328" s="5">
        <v>0</v>
      </c>
      <c r="E328" s="4">
        <v>0</v>
      </c>
      <c r="F328" s="1">
        <v>1</v>
      </c>
    </row>
    <row r="329" s="1" customFormat="1" ht="24" spans="1:6">
      <c r="A329" s="6">
        <v>636</v>
      </c>
      <c r="B329" s="4" t="s">
        <v>149</v>
      </c>
      <c r="C329" s="4" t="s">
        <v>2074</v>
      </c>
      <c r="D329" s="5">
        <v>5.31</v>
      </c>
      <c r="E329" s="4">
        <v>0</v>
      </c>
      <c r="F329" s="1">
        <v>0</v>
      </c>
    </row>
    <row r="330" s="1" customFormat="1" ht="24" spans="1:6">
      <c r="A330" s="3">
        <v>637</v>
      </c>
      <c r="B330" s="4" t="s">
        <v>100</v>
      </c>
      <c r="C330" s="4" t="s">
        <v>2074</v>
      </c>
      <c r="D330" s="5">
        <v>0</v>
      </c>
      <c r="E330" s="4">
        <v>0</v>
      </c>
      <c r="F330" s="1">
        <v>1</v>
      </c>
    </row>
    <row r="331" s="1" customFormat="1" ht="24" spans="1:6">
      <c r="A331" s="6">
        <v>638</v>
      </c>
      <c r="B331" s="4" t="s">
        <v>143</v>
      </c>
      <c r="C331" s="4" t="s">
        <v>2074</v>
      </c>
      <c r="D331" s="5">
        <v>2</v>
      </c>
      <c r="E331" s="4">
        <v>0</v>
      </c>
      <c r="F331" s="1">
        <v>0</v>
      </c>
    </row>
    <row r="332" s="1" customFormat="1" ht="24" spans="1:6">
      <c r="A332" s="3">
        <v>639</v>
      </c>
      <c r="B332" s="4" t="s">
        <v>79</v>
      </c>
      <c r="C332" s="4" t="s">
        <v>2074</v>
      </c>
      <c r="D332" s="5">
        <v>0</v>
      </c>
      <c r="E332" s="4">
        <v>0</v>
      </c>
      <c r="F332" s="1">
        <v>1</v>
      </c>
    </row>
    <row r="333" s="1" customFormat="1" ht="24" spans="1:6">
      <c r="A333" s="6">
        <v>640</v>
      </c>
      <c r="B333" s="10" t="s">
        <v>153</v>
      </c>
      <c r="C333" s="4" t="s">
        <v>2074</v>
      </c>
      <c r="D333" s="5">
        <v>2.5</v>
      </c>
      <c r="E333" s="4">
        <v>0</v>
      </c>
      <c r="F333" s="1">
        <v>0</v>
      </c>
    </row>
    <row r="334" s="1" customFormat="1" ht="24" spans="1:6">
      <c r="A334" s="3">
        <v>641</v>
      </c>
      <c r="B334" s="10" t="s">
        <v>124</v>
      </c>
      <c r="C334" s="4" t="s">
        <v>2074</v>
      </c>
      <c r="D334" s="5">
        <v>6.79</v>
      </c>
      <c r="E334" s="4">
        <v>0</v>
      </c>
      <c r="F334" s="1">
        <v>0</v>
      </c>
    </row>
    <row r="335" s="1" customFormat="1" ht="24" spans="1:6">
      <c r="A335" s="6">
        <v>642</v>
      </c>
      <c r="B335" s="10" t="s">
        <v>112</v>
      </c>
      <c r="C335" s="4" t="s">
        <v>2074</v>
      </c>
      <c r="D335" s="5">
        <v>1.54</v>
      </c>
      <c r="E335" s="4">
        <v>0</v>
      </c>
      <c r="F335" s="1">
        <v>0</v>
      </c>
    </row>
    <row r="336" s="1" customFormat="1" ht="24" spans="1:6">
      <c r="A336" s="18">
        <v>643</v>
      </c>
      <c r="B336" s="14" t="s">
        <v>115</v>
      </c>
      <c r="C336" s="17" t="s">
        <v>2074</v>
      </c>
      <c r="D336" s="19">
        <v>0.44</v>
      </c>
      <c r="E336" s="4">
        <v>0</v>
      </c>
      <c r="F336" s="1">
        <v>0</v>
      </c>
    </row>
    <row r="337" s="1" customFormat="1" ht="24" spans="1:6">
      <c r="A337" s="6">
        <v>644</v>
      </c>
      <c r="B337" s="4" t="s">
        <v>127</v>
      </c>
      <c r="C337" s="4" t="s">
        <v>2074</v>
      </c>
      <c r="D337" s="5">
        <v>12.0931</v>
      </c>
      <c r="E337" s="4">
        <v>0</v>
      </c>
      <c r="F337" s="1">
        <v>0</v>
      </c>
    </row>
    <row r="338" s="1" customFormat="1" ht="24" spans="1:6">
      <c r="A338" s="3">
        <v>645</v>
      </c>
      <c r="B338" s="4" t="s">
        <v>121</v>
      </c>
      <c r="C338" s="4" t="s">
        <v>2074</v>
      </c>
      <c r="D338" s="5">
        <v>0</v>
      </c>
      <c r="E338" s="4">
        <v>0</v>
      </c>
      <c r="F338" s="1">
        <v>1</v>
      </c>
    </row>
    <row r="339" s="1" customFormat="1" ht="24" spans="1:6">
      <c r="A339" s="6">
        <v>646</v>
      </c>
      <c r="B339" s="4" t="s">
        <v>133</v>
      </c>
      <c r="C339" s="4" t="s">
        <v>2074</v>
      </c>
      <c r="D339" s="5">
        <v>0.4</v>
      </c>
      <c r="E339" s="4">
        <v>0</v>
      </c>
      <c r="F339" s="1">
        <v>0</v>
      </c>
    </row>
    <row r="340" s="1" customFormat="1" ht="24" spans="1:6">
      <c r="A340" s="3">
        <v>647</v>
      </c>
      <c r="B340" s="4" t="s">
        <v>156</v>
      </c>
      <c r="C340" s="4" t="s">
        <v>2074</v>
      </c>
      <c r="D340" s="5">
        <v>0</v>
      </c>
      <c r="E340" s="4">
        <v>0</v>
      </c>
      <c r="F340" s="1">
        <v>1</v>
      </c>
    </row>
    <row r="341" s="1" customFormat="1" ht="24" spans="1:6">
      <c r="A341" s="6">
        <v>648</v>
      </c>
      <c r="B341" s="4" t="s">
        <v>82</v>
      </c>
      <c r="C341" s="4" t="s">
        <v>2074</v>
      </c>
      <c r="D341" s="5">
        <v>0.4</v>
      </c>
      <c r="E341" s="4">
        <v>0</v>
      </c>
      <c r="F341" s="1">
        <v>0</v>
      </c>
    </row>
    <row r="342" s="1" customFormat="1" ht="24" spans="1:6">
      <c r="A342" s="3">
        <v>649</v>
      </c>
      <c r="B342" s="4" t="s">
        <v>97</v>
      </c>
      <c r="C342" s="4" t="s">
        <v>2074</v>
      </c>
      <c r="D342" s="5">
        <v>4.9613</v>
      </c>
      <c r="E342" s="4">
        <v>0</v>
      </c>
      <c r="F342" s="1">
        <v>0</v>
      </c>
    </row>
    <row r="343" s="1" customFormat="1" ht="24" spans="1:6">
      <c r="A343" s="6">
        <v>650</v>
      </c>
      <c r="B343" s="4" t="s">
        <v>103</v>
      </c>
      <c r="C343" s="4" t="s">
        <v>2074</v>
      </c>
      <c r="D343" s="5">
        <v>2.6</v>
      </c>
      <c r="E343" s="4">
        <v>0</v>
      </c>
      <c r="F343" s="1">
        <v>0</v>
      </c>
    </row>
    <row r="344" s="1" customFormat="1" ht="24" spans="1:6">
      <c r="A344" s="3">
        <v>651</v>
      </c>
      <c r="B344" s="4" t="s">
        <v>94</v>
      </c>
      <c r="C344" s="4" t="s">
        <v>2074</v>
      </c>
      <c r="D344" s="5">
        <v>9.5</v>
      </c>
      <c r="E344" s="4">
        <v>0</v>
      </c>
      <c r="F344" s="1">
        <v>0</v>
      </c>
    </row>
    <row r="345" s="1" customFormat="1" ht="24" spans="1:6">
      <c r="A345" s="6">
        <v>652</v>
      </c>
      <c r="B345" s="4" t="s">
        <v>118</v>
      </c>
      <c r="C345" s="4" t="s">
        <v>2074</v>
      </c>
      <c r="D345" s="5">
        <v>3.6</v>
      </c>
      <c r="E345" s="4">
        <v>0</v>
      </c>
      <c r="F345" s="1">
        <v>0</v>
      </c>
    </row>
    <row r="346" s="1" customFormat="1" ht="24" spans="1:6">
      <c r="A346" s="3">
        <v>653</v>
      </c>
      <c r="B346" s="4" t="s">
        <v>136</v>
      </c>
      <c r="C346" s="4" t="s">
        <v>2074</v>
      </c>
      <c r="D346" s="5">
        <v>4.36</v>
      </c>
      <c r="E346" s="4">
        <v>0</v>
      </c>
      <c r="F346" s="1">
        <v>0</v>
      </c>
    </row>
    <row r="347" s="1" customFormat="1" ht="24" spans="1:6">
      <c r="A347" s="6">
        <v>654</v>
      </c>
      <c r="B347" s="4" t="s">
        <v>91</v>
      </c>
      <c r="C347" s="4" t="s">
        <v>2074</v>
      </c>
      <c r="D347" s="5">
        <v>0.5</v>
      </c>
      <c r="E347" s="4">
        <v>0</v>
      </c>
      <c r="F347" s="1">
        <v>0</v>
      </c>
    </row>
    <row r="348" s="1" customFormat="1" ht="24" spans="1:6">
      <c r="A348" s="3">
        <v>655</v>
      </c>
      <c r="B348" s="4" t="s">
        <v>192</v>
      </c>
      <c r="C348" s="4" t="s">
        <v>2074</v>
      </c>
      <c r="D348" s="5">
        <v>0</v>
      </c>
      <c r="E348" s="4">
        <v>0</v>
      </c>
      <c r="F348" s="1">
        <v>1</v>
      </c>
    </row>
    <row r="349" s="1" customFormat="1" ht="24" spans="1:6">
      <c r="A349" s="6">
        <v>656</v>
      </c>
      <c r="B349" s="4" t="s">
        <v>146</v>
      </c>
      <c r="C349" s="4" t="s">
        <v>2074</v>
      </c>
      <c r="D349" s="5">
        <v>6</v>
      </c>
      <c r="E349" s="4">
        <v>0</v>
      </c>
      <c r="F349" s="1">
        <v>0</v>
      </c>
    </row>
    <row r="350" s="1" customFormat="1" ht="24" spans="1:6">
      <c r="A350" s="3">
        <v>657</v>
      </c>
      <c r="B350" s="4" t="s">
        <v>68</v>
      </c>
      <c r="C350" s="4" t="s">
        <v>2074</v>
      </c>
      <c r="D350" s="5">
        <v>6.15</v>
      </c>
      <c r="E350" s="4">
        <v>0</v>
      </c>
      <c r="F350" s="1">
        <v>0</v>
      </c>
    </row>
    <row r="351" s="1" customFormat="1" ht="24" spans="1:6">
      <c r="A351" s="6">
        <v>658</v>
      </c>
      <c r="B351" s="4" t="s">
        <v>73</v>
      </c>
      <c r="C351" s="4" t="s">
        <v>2074</v>
      </c>
      <c r="D351" s="5">
        <v>6.6</v>
      </c>
      <c r="E351" s="4">
        <v>0</v>
      </c>
      <c r="F351" s="1">
        <v>0</v>
      </c>
    </row>
    <row r="352" s="1" customFormat="1" ht="24" spans="1:6">
      <c r="A352" s="3">
        <v>659</v>
      </c>
      <c r="B352" s="4" t="s">
        <v>109</v>
      </c>
      <c r="C352" s="4" t="s">
        <v>2074</v>
      </c>
      <c r="D352" s="5">
        <v>0</v>
      </c>
      <c r="E352" s="4">
        <v>0</v>
      </c>
      <c r="F352" s="1">
        <v>1</v>
      </c>
    </row>
    <row r="353" s="1" customFormat="1" ht="24" spans="1:6">
      <c r="A353" s="6">
        <v>660</v>
      </c>
      <c r="B353" s="4" t="s">
        <v>130</v>
      </c>
      <c r="C353" s="4" t="s">
        <v>2074</v>
      </c>
      <c r="D353" s="5">
        <v>12.15</v>
      </c>
      <c r="E353" s="4">
        <v>0</v>
      </c>
      <c r="F353" s="1">
        <v>0</v>
      </c>
    </row>
    <row r="354" s="1" customFormat="1" spans="1:6">
      <c r="A354" s="3">
        <v>665</v>
      </c>
      <c r="B354" s="4" t="s">
        <v>2034</v>
      </c>
      <c r="C354" s="4" t="s">
        <v>404</v>
      </c>
      <c r="D354" s="5">
        <v>0</v>
      </c>
      <c r="F354" s="1">
        <v>1</v>
      </c>
    </row>
    <row r="355" s="1" customFormat="1" ht="24" spans="1:6">
      <c r="A355" s="6">
        <v>666</v>
      </c>
      <c r="B355" s="4" t="s">
        <v>94</v>
      </c>
      <c r="C355" s="4" t="s">
        <v>975</v>
      </c>
      <c r="D355" s="5">
        <v>0</v>
      </c>
      <c r="F355" s="1">
        <v>1</v>
      </c>
    </row>
    <row r="356" s="1" customFormat="1" ht="24" spans="1:6">
      <c r="A356" s="3">
        <v>667</v>
      </c>
      <c r="B356" s="4" t="s">
        <v>94</v>
      </c>
      <c r="C356" s="4" t="s">
        <v>977</v>
      </c>
      <c r="D356" s="5">
        <v>0</v>
      </c>
      <c r="F356" s="1">
        <v>1</v>
      </c>
    </row>
    <row r="357" s="1" customFormat="1" ht="24" spans="1:6">
      <c r="A357" s="6">
        <v>668</v>
      </c>
      <c r="B357" s="4" t="s">
        <v>94</v>
      </c>
      <c r="C357" s="4" t="s">
        <v>979</v>
      </c>
      <c r="D357" s="5">
        <v>0</v>
      </c>
      <c r="F357" s="1">
        <v>1</v>
      </c>
    </row>
    <row r="358" s="1" customFormat="1" ht="24" spans="1:6">
      <c r="A358" s="3">
        <v>669</v>
      </c>
      <c r="B358" s="4" t="s">
        <v>94</v>
      </c>
      <c r="C358" s="4" t="s">
        <v>981</v>
      </c>
      <c r="D358" s="5">
        <v>0</v>
      </c>
      <c r="F358" s="1">
        <v>1</v>
      </c>
    </row>
    <row r="359" s="1" customFormat="1" ht="24" spans="1:6">
      <c r="A359" s="6">
        <v>670</v>
      </c>
      <c r="B359" s="4" t="s">
        <v>68</v>
      </c>
      <c r="C359" s="4" t="s">
        <v>983</v>
      </c>
      <c r="D359" s="5">
        <v>0</v>
      </c>
      <c r="F359" s="1">
        <v>1</v>
      </c>
    </row>
    <row r="360" s="1" customFormat="1" ht="24" spans="1:6">
      <c r="A360" s="3">
        <v>671</v>
      </c>
      <c r="B360" s="4" t="s">
        <v>68</v>
      </c>
      <c r="C360" s="4" t="s">
        <v>985</v>
      </c>
      <c r="D360" s="5">
        <v>0</v>
      </c>
      <c r="F360" s="1">
        <v>1</v>
      </c>
    </row>
  </sheetData>
  <autoFilter ref="A1:H36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11.20</vt:lpstr>
      <vt:lpstr>Sheet2</vt:lpstr>
      <vt:lpstr>Sheet3</vt:lpstr>
      <vt:lpstr>核对详细情况</vt:lpstr>
      <vt:lpstr>11.20比对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2023-05-12T19:15:00Z</dcterms:created>
  <dcterms:modified xsi:type="dcterms:W3CDTF">2024-06-18T07:24:22Z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993ED7CFE179448A822ECE76B49A0C93_13</vt:lpwstr>
  </property>
  <property fmtid="{D5CDD505-2E9C-101B-9397-08002B2CF9AE}" pid="3" name="KSOProductBuildVer">
    <vt:lpwstr>2052-12.1.0.16929</vt:lpwstr>
  </property>
  <property fmtid="{D5CDD505-2E9C-101B-9397-08002B2CF9AE}" pid="4" name="KSOReadingLayout">
    <vt:bool>true</vt:bool>
  </property>
</Properties>
</file>