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85"/>
  </bookViews>
  <sheets>
    <sheet name="sheet" sheetId="4" r:id="rId1"/>
  </sheets>
  <externalReferences>
    <externalReference r:id="rId2"/>
  </externalReferences>
  <definedNames>
    <definedName name="_xlnm._FilterDatabase" localSheetId="0" hidden="1">sheet!$A$5:$R$313</definedName>
    <definedName name="项目类型">[1]勿删!$B$1:$N$1</definedName>
    <definedName name="_xlnm.Print_Titles" localSheetId="0">sheet!$3:$4</definedName>
    <definedName name="_xlnm.Print_Area" localSheetId="0">sheet!$A$1:$Q$312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35" authorId="0">
      <text>
        <r>
          <rPr>
            <b/>
            <sz val="9"/>
            <rFont val="宋体"/>
            <charset val="134"/>
          </rPr>
          <t>Administrator:</t>
        </r>
        <r>
          <rPr>
            <sz val="9"/>
            <rFont val="宋体"/>
            <charset val="134"/>
          </rPr>
          <t xml:space="preserve">
名优水果展览厅500平方米，</t>
        </r>
      </text>
    </comment>
  </commentList>
</comments>
</file>

<file path=xl/sharedStrings.xml><?xml version="1.0" encoding="utf-8"?>
<sst xmlns="http://schemas.openxmlformats.org/spreadsheetml/2006/main" count="3163" uniqueCount="923">
  <si>
    <t>丰都县2023年巩固拓展脱贫攻坚成果和乡村振兴项目年度计划安排表</t>
  </si>
  <si>
    <t>单位：万元</t>
  </si>
  <si>
    <t>序号</t>
  </si>
  <si>
    <t>项目类型</t>
  </si>
  <si>
    <t>二级项目子类型</t>
  </si>
  <si>
    <t>项目子类型</t>
  </si>
  <si>
    <t>项目名称</t>
  </si>
  <si>
    <r>
      <rPr>
        <sz val="11"/>
        <rFont val="方正仿宋_GBK"/>
        <charset val="134"/>
      </rPr>
      <t>建设性质</t>
    </r>
    <r>
      <rPr>
        <sz val="11"/>
        <rFont val="Times New Roman"/>
        <charset val="134"/>
      </rPr>
      <t xml:space="preserve">
(</t>
    </r>
    <r>
      <rPr>
        <sz val="11"/>
        <rFont val="方正仿宋_GBK"/>
        <charset val="134"/>
      </rPr>
      <t>新建</t>
    </r>
    <r>
      <rPr>
        <sz val="11"/>
        <rFont val="Times New Roman"/>
        <charset val="134"/>
      </rPr>
      <t>/</t>
    </r>
    <r>
      <rPr>
        <sz val="11"/>
        <rFont val="方正仿宋_GBK"/>
        <charset val="134"/>
      </rPr>
      <t>改扩建</t>
    </r>
    <r>
      <rPr>
        <sz val="11"/>
        <rFont val="Times New Roman"/>
        <charset val="134"/>
      </rPr>
      <t>)</t>
    </r>
  </si>
  <si>
    <r>
      <rPr>
        <sz val="11"/>
        <rFont val="方正仿宋_GBK"/>
        <charset val="134"/>
      </rPr>
      <t>乡镇</t>
    </r>
    <r>
      <rPr>
        <sz val="11"/>
        <rFont val="Times New Roman"/>
        <charset val="134"/>
      </rPr>
      <t xml:space="preserve">
</t>
    </r>
    <r>
      <rPr>
        <sz val="11"/>
        <rFont val="方正仿宋_GBK"/>
        <charset val="134"/>
      </rPr>
      <t>（街道）</t>
    </r>
  </si>
  <si>
    <r>
      <rPr>
        <sz val="11"/>
        <rFont val="方正仿宋_GBK"/>
        <charset val="134"/>
      </rPr>
      <t>村</t>
    </r>
    <r>
      <rPr>
        <sz val="11"/>
        <rFont val="Times New Roman"/>
        <charset val="134"/>
      </rPr>
      <t xml:space="preserve">
</t>
    </r>
    <r>
      <rPr>
        <sz val="11"/>
        <rFont val="方正仿宋_GBK"/>
        <charset val="134"/>
      </rPr>
      <t>（居）</t>
    </r>
  </si>
  <si>
    <t>主要建设内容及规模</t>
  </si>
  <si>
    <t>行业部门</t>
  </si>
  <si>
    <r>
      <rPr>
        <sz val="11"/>
        <rFont val="方正仿宋_GBK"/>
        <charset val="134"/>
      </rPr>
      <t>项目起止年度</t>
    </r>
    <r>
      <rPr>
        <sz val="11"/>
        <rFont val="Times New Roman"/>
        <charset val="134"/>
      </rPr>
      <t xml:space="preserve">
</t>
    </r>
    <r>
      <rPr>
        <sz val="11"/>
        <rFont val="方正仿宋_GBK"/>
        <charset val="134"/>
      </rPr>
      <t>（</t>
    </r>
    <r>
      <rPr>
        <sz val="11"/>
        <rFont val="Times New Roman"/>
        <charset val="134"/>
      </rPr>
      <t>**</t>
    </r>
    <r>
      <rPr>
        <sz val="11"/>
        <rFont val="方正仿宋_GBK"/>
        <charset val="134"/>
      </rPr>
      <t>年</t>
    </r>
    <r>
      <rPr>
        <sz val="11"/>
        <rFont val="Times New Roman"/>
        <charset val="134"/>
      </rPr>
      <t>-**</t>
    </r>
    <r>
      <rPr>
        <sz val="11"/>
        <rFont val="方正仿宋_GBK"/>
        <charset val="134"/>
      </rPr>
      <t>年）</t>
    </r>
  </si>
  <si>
    <t>项目总投资</t>
  </si>
  <si>
    <t>财政涉农统筹资金</t>
  </si>
  <si>
    <t>群众投劳折资</t>
  </si>
  <si>
    <t>项目必要性及远景目标</t>
  </si>
  <si>
    <t>是否纳入统筹整合</t>
  </si>
  <si>
    <r>
      <rPr>
        <sz val="11"/>
        <rFont val="Times New Roman"/>
        <charset val="134"/>
      </rPr>
      <t>2022</t>
    </r>
    <r>
      <rPr>
        <sz val="11"/>
        <rFont val="方正仿宋_GBK"/>
        <charset val="134"/>
      </rPr>
      <t>年已安排资金</t>
    </r>
  </si>
  <si>
    <r>
      <rPr>
        <sz val="11"/>
        <rFont val="Times New Roman"/>
        <charset val="134"/>
      </rPr>
      <t>2023</t>
    </r>
    <r>
      <rPr>
        <sz val="11"/>
        <rFont val="方正仿宋_GBK"/>
        <charset val="134"/>
      </rPr>
      <t>年拟安排资金</t>
    </r>
  </si>
  <si>
    <r>
      <rPr>
        <sz val="11"/>
        <rFont val="Times New Roman"/>
        <charset val="134"/>
      </rPr>
      <t>2024</t>
    </r>
    <r>
      <rPr>
        <sz val="11"/>
        <rFont val="方正仿宋_GBK"/>
        <charset val="134"/>
      </rPr>
      <t>年拟安排资金</t>
    </r>
  </si>
  <si>
    <t>合计</t>
  </si>
  <si>
    <t>一、巩固三保障成果类</t>
  </si>
  <si>
    <t>巩固三保障成果</t>
  </si>
  <si>
    <t>住房</t>
  </si>
  <si>
    <t>农村危房改造</t>
  </si>
  <si>
    <t>农村低收入群体危房改造</t>
  </si>
  <si>
    <t>改扩建</t>
  </si>
  <si>
    <t>全县</t>
  </si>
  <si>
    <r>
      <rPr>
        <sz val="10"/>
        <rFont val="宋体"/>
        <charset val="134"/>
      </rPr>
      <t>改造农村低收入群体动态新增危房</t>
    </r>
    <r>
      <rPr>
        <sz val="10"/>
        <rFont val="Times New Roman"/>
        <charset val="134"/>
      </rPr>
      <t>100</t>
    </r>
    <r>
      <rPr>
        <sz val="10"/>
        <rFont val="宋体"/>
        <charset val="134"/>
      </rPr>
      <t>户</t>
    </r>
  </si>
  <si>
    <t>县住房城乡建委</t>
  </si>
  <si>
    <t>2023-2023</t>
  </si>
  <si>
    <t>保障农村低收入群体住房安全</t>
  </si>
  <si>
    <t>是</t>
  </si>
  <si>
    <t>旧房整治提升</t>
  </si>
  <si>
    <r>
      <rPr>
        <sz val="10"/>
        <rFont val="Times New Roman"/>
        <charset val="134"/>
      </rPr>
      <t>2023</t>
    </r>
    <r>
      <rPr>
        <sz val="10"/>
        <rFont val="宋体"/>
        <charset val="134"/>
      </rPr>
      <t>年旧房整治提升</t>
    </r>
  </si>
  <si>
    <r>
      <rPr>
        <sz val="10"/>
        <rFont val="宋体"/>
        <charset val="134"/>
      </rPr>
      <t>旧房整治提升</t>
    </r>
    <r>
      <rPr>
        <sz val="10"/>
        <rFont val="Times New Roman"/>
        <charset val="134"/>
      </rPr>
      <t>3000</t>
    </r>
    <r>
      <rPr>
        <sz val="10"/>
        <rFont val="宋体"/>
        <charset val="134"/>
      </rPr>
      <t>户</t>
    </r>
  </si>
  <si>
    <r>
      <rPr>
        <sz val="10"/>
        <rFont val="Times New Roman"/>
        <charset val="134"/>
      </rPr>
      <t>3000</t>
    </r>
    <r>
      <rPr>
        <sz val="10"/>
        <rFont val="宋体"/>
        <charset val="134"/>
      </rPr>
      <t>户农户住房人居环境改善</t>
    </r>
  </si>
  <si>
    <t>村容村貌提升</t>
  </si>
  <si>
    <r>
      <rPr>
        <sz val="10"/>
        <rFont val="Times New Roman"/>
        <charset val="134"/>
      </rPr>
      <t>2023</t>
    </r>
    <r>
      <rPr>
        <sz val="10"/>
        <rFont val="宋体"/>
        <charset val="134"/>
      </rPr>
      <t>年十直镇旧房提升建设项目</t>
    </r>
  </si>
  <si>
    <t>新建</t>
  </si>
  <si>
    <t>十直镇</t>
  </si>
  <si>
    <t>开花寺村、秦榜沟村、寨上村等村</t>
  </si>
  <si>
    <r>
      <rPr>
        <sz val="10"/>
        <rFont val="宋体"/>
        <charset val="134"/>
      </rPr>
      <t>旧房提升</t>
    </r>
    <r>
      <rPr>
        <sz val="10"/>
        <rFont val="Times New Roman"/>
        <charset val="134"/>
      </rPr>
      <t>600</t>
    </r>
    <r>
      <rPr>
        <sz val="10"/>
        <rFont val="宋体"/>
        <charset val="134"/>
      </rPr>
      <t>户</t>
    </r>
  </si>
  <si>
    <t>提升住房安全，改善人居环境</t>
  </si>
  <si>
    <t>健康</t>
  </si>
  <si>
    <t>参加城乡居民基本医疗保险</t>
  </si>
  <si>
    <r>
      <rPr>
        <sz val="10"/>
        <rFont val="Times New Roman"/>
        <charset val="134"/>
      </rPr>
      <t>2023</t>
    </r>
    <r>
      <rPr>
        <sz val="10"/>
        <rFont val="宋体"/>
        <charset val="134"/>
      </rPr>
      <t>年稳定脱贫人口医疗补助</t>
    </r>
  </si>
  <si>
    <r>
      <rPr>
        <sz val="10"/>
        <rFont val="宋体"/>
        <charset val="134"/>
      </rPr>
      <t>为</t>
    </r>
    <r>
      <rPr>
        <sz val="10"/>
        <rFont val="Times New Roman"/>
        <charset val="134"/>
      </rPr>
      <t>2022</t>
    </r>
    <r>
      <rPr>
        <sz val="10"/>
        <rFont val="宋体"/>
        <charset val="134"/>
      </rPr>
      <t>年稳定脱贫人口（四类人员除外）医疗保险补助</t>
    </r>
  </si>
  <si>
    <t>县乡村振兴局</t>
  </si>
  <si>
    <t>否</t>
  </si>
  <si>
    <t>接受医疗救助</t>
  </si>
  <si>
    <r>
      <rPr>
        <sz val="10"/>
        <rFont val="Times New Roman"/>
        <charset val="134"/>
      </rPr>
      <t>2023</t>
    </r>
    <r>
      <rPr>
        <sz val="10"/>
        <rFont val="宋体"/>
        <charset val="134"/>
      </rPr>
      <t>年</t>
    </r>
    <r>
      <rPr>
        <sz val="10"/>
        <rFont val="Times New Roman"/>
        <charset val="134"/>
      </rPr>
      <t>“</t>
    </r>
    <r>
      <rPr>
        <sz val="10"/>
        <rFont val="宋体"/>
        <charset val="134"/>
      </rPr>
      <t>一事一议</t>
    </r>
    <r>
      <rPr>
        <sz val="10"/>
        <rFont val="Times New Roman"/>
        <charset val="134"/>
      </rPr>
      <t>”</t>
    </r>
    <r>
      <rPr>
        <sz val="10"/>
        <rFont val="宋体"/>
        <charset val="134"/>
      </rPr>
      <t>特殊医疗救助基金</t>
    </r>
  </si>
  <si>
    <r>
      <rPr>
        <sz val="9"/>
        <rFont val="宋体"/>
        <charset val="134"/>
      </rPr>
      <t>对低收入脱贫人口因病产生大额自付医疗费用，影响其基本生活的，采取</t>
    </r>
    <r>
      <rPr>
        <sz val="9"/>
        <rFont val="Times New Roman"/>
        <charset val="134"/>
      </rPr>
      <t>“</t>
    </r>
    <r>
      <rPr>
        <sz val="9"/>
        <rFont val="宋体"/>
        <charset val="134"/>
      </rPr>
      <t>一事一议</t>
    </r>
    <r>
      <rPr>
        <sz val="9"/>
        <rFont val="Times New Roman"/>
        <charset val="134"/>
      </rPr>
      <t>”</t>
    </r>
    <r>
      <rPr>
        <sz val="9"/>
        <rFont val="宋体"/>
        <charset val="134"/>
      </rPr>
      <t>措施，通过社会救助、社会捐赠、医疗互助等方式开展特殊救助，坚决杜绝因病致贫返贫。</t>
    </r>
  </si>
  <si>
    <t>县医保局</t>
  </si>
  <si>
    <t>教育</t>
  </si>
  <si>
    <t>其他教育类项目</t>
  </si>
  <si>
    <r>
      <rPr>
        <sz val="10"/>
        <rFont val="Times New Roman"/>
        <charset val="134"/>
      </rPr>
      <t>2023</t>
    </r>
    <r>
      <rPr>
        <sz val="10"/>
        <rFont val="宋体"/>
        <charset val="134"/>
      </rPr>
      <t>年原建档立卡贫困大学生教育资助</t>
    </r>
  </si>
  <si>
    <r>
      <rPr>
        <sz val="10"/>
        <rFont val="宋体"/>
        <charset val="134"/>
      </rPr>
      <t>原建档立卡贫困大学生免学费项目每年</t>
    </r>
    <r>
      <rPr>
        <sz val="10"/>
        <rFont val="Times New Roman"/>
        <charset val="134"/>
      </rPr>
      <t>9</t>
    </r>
    <r>
      <rPr>
        <sz val="10"/>
        <rFont val="宋体"/>
        <charset val="134"/>
      </rPr>
      <t>月申报、</t>
    </r>
    <r>
      <rPr>
        <sz val="10"/>
        <rFont val="Times New Roman"/>
        <charset val="134"/>
      </rPr>
      <t>10</t>
    </r>
    <r>
      <rPr>
        <sz val="10"/>
        <rFont val="宋体"/>
        <charset val="134"/>
      </rPr>
      <t>月市县审核、</t>
    </r>
    <r>
      <rPr>
        <sz val="10"/>
        <rFont val="Times New Roman"/>
        <charset val="134"/>
      </rPr>
      <t>11</t>
    </r>
    <r>
      <rPr>
        <sz val="10"/>
        <rFont val="宋体"/>
        <charset val="134"/>
      </rPr>
      <t>月发放兑现。（市级承担部分）</t>
    </r>
  </si>
  <si>
    <t>县教委</t>
  </si>
  <si>
    <r>
      <rPr>
        <sz val="10"/>
        <rFont val="宋体"/>
        <charset val="134"/>
      </rPr>
      <t>原建档立卡贫困大学生免学费项目每年</t>
    </r>
    <r>
      <rPr>
        <sz val="10"/>
        <rFont val="Times New Roman"/>
        <charset val="134"/>
      </rPr>
      <t>9</t>
    </r>
    <r>
      <rPr>
        <sz val="10"/>
        <rFont val="宋体"/>
        <charset val="134"/>
      </rPr>
      <t>月申报、</t>
    </r>
    <r>
      <rPr>
        <sz val="10"/>
        <rFont val="Times New Roman"/>
        <charset val="134"/>
      </rPr>
      <t>10</t>
    </r>
    <r>
      <rPr>
        <sz val="10"/>
        <rFont val="宋体"/>
        <charset val="134"/>
      </rPr>
      <t>月市县审核、</t>
    </r>
    <r>
      <rPr>
        <sz val="10"/>
        <rFont val="Times New Roman"/>
        <charset val="134"/>
      </rPr>
      <t>11</t>
    </r>
    <r>
      <rPr>
        <sz val="10"/>
        <rFont val="宋体"/>
        <charset val="134"/>
      </rPr>
      <t>月发放兑现。（县级预算部分）</t>
    </r>
  </si>
  <si>
    <r>
      <rPr>
        <sz val="10"/>
        <rFont val="Times New Roman"/>
        <charset val="134"/>
      </rPr>
      <t>2023</t>
    </r>
    <r>
      <rPr>
        <sz val="10"/>
        <rFont val="宋体"/>
        <charset val="134"/>
      </rPr>
      <t>年中小学生教育资助</t>
    </r>
  </si>
  <si>
    <r>
      <rPr>
        <sz val="10"/>
        <rFont val="Times New Roman"/>
        <charset val="134"/>
      </rPr>
      <t>2023</t>
    </r>
    <r>
      <rPr>
        <sz val="10"/>
        <rFont val="宋体"/>
        <charset val="134"/>
      </rPr>
      <t>年全年，全县各学段资助贫困学生，需县级配套</t>
    </r>
    <r>
      <rPr>
        <sz val="10"/>
        <rFont val="Times New Roman"/>
        <charset val="134"/>
      </rPr>
      <t>450</t>
    </r>
    <r>
      <rPr>
        <sz val="10"/>
        <rFont val="宋体"/>
        <charset val="134"/>
      </rPr>
      <t>万元。</t>
    </r>
  </si>
  <si>
    <r>
      <rPr>
        <sz val="10"/>
        <rFont val="宋体"/>
        <charset val="134"/>
      </rPr>
      <t>享受</t>
    </r>
    <r>
      <rPr>
        <sz val="10"/>
        <rFont val="Times New Roman"/>
        <charset val="134"/>
      </rPr>
      <t>“</t>
    </r>
    <r>
      <rPr>
        <sz val="10"/>
        <rFont val="宋体"/>
        <charset val="134"/>
      </rPr>
      <t>雨露计划</t>
    </r>
    <r>
      <rPr>
        <sz val="10"/>
        <rFont val="Times New Roman"/>
        <charset val="134"/>
      </rPr>
      <t>”</t>
    </r>
    <r>
      <rPr>
        <sz val="10"/>
        <rFont val="宋体"/>
        <charset val="134"/>
      </rPr>
      <t>职业教育补助</t>
    </r>
  </si>
  <si>
    <r>
      <rPr>
        <sz val="10"/>
        <rFont val="Times New Roman"/>
        <charset val="134"/>
      </rPr>
      <t>2023</t>
    </r>
    <r>
      <rPr>
        <sz val="10"/>
        <rFont val="宋体"/>
        <charset val="134"/>
      </rPr>
      <t>年雨露计划中高职补助</t>
    </r>
  </si>
  <si>
    <r>
      <rPr>
        <sz val="10"/>
        <rFont val="宋体"/>
        <charset val="134"/>
      </rPr>
      <t>中高职学生学费补助春、秋季学期</t>
    </r>
    <r>
      <rPr>
        <sz val="10"/>
        <rFont val="Times New Roman"/>
        <charset val="134"/>
      </rPr>
      <t>2600</t>
    </r>
    <r>
      <rPr>
        <sz val="10"/>
        <rFont val="宋体"/>
        <charset val="134"/>
      </rPr>
      <t>人次。</t>
    </r>
  </si>
  <si>
    <t>综合保障</t>
  </si>
  <si>
    <t>防贫保险</t>
  </si>
  <si>
    <r>
      <rPr>
        <sz val="10"/>
        <rFont val="Times New Roman"/>
        <charset val="134"/>
      </rPr>
      <t>2023</t>
    </r>
    <r>
      <rPr>
        <sz val="10"/>
        <rFont val="宋体"/>
        <charset val="134"/>
      </rPr>
      <t>年农村居民综合防贫保险</t>
    </r>
  </si>
  <si>
    <r>
      <rPr>
        <sz val="10"/>
        <rFont val="宋体"/>
        <charset val="134"/>
      </rPr>
      <t>为农村居民购买</t>
    </r>
    <r>
      <rPr>
        <sz val="10"/>
        <rFont val="Times New Roman"/>
        <charset val="134"/>
      </rPr>
      <t>“</t>
    </r>
    <r>
      <rPr>
        <sz val="10"/>
        <rFont val="宋体"/>
        <charset val="134"/>
      </rPr>
      <t>综合防贫保险</t>
    </r>
    <r>
      <rPr>
        <sz val="10"/>
        <rFont val="Times New Roman"/>
        <charset val="134"/>
      </rPr>
      <t>”</t>
    </r>
  </si>
  <si>
    <t>二、产业发展类</t>
  </si>
  <si>
    <t>（一）种植业及配套</t>
  </si>
  <si>
    <t>产业发展</t>
  </si>
  <si>
    <t>生产项目</t>
  </si>
  <si>
    <t>到户产业补助</t>
  </si>
  <si>
    <t>支持低收入脱贫人口发展小种植、小养殖、小田园等庭院经济及抗旱救灾和灾后恢复生产。</t>
  </si>
  <si>
    <t>桃梨</t>
  </si>
  <si>
    <t>江池镇南洋村桃梨园基设施配套项目</t>
  </si>
  <si>
    <t>江池镇</t>
  </si>
  <si>
    <r>
      <rPr>
        <sz val="10"/>
        <rFont val="宋体"/>
        <charset val="134"/>
      </rPr>
      <t>修建</t>
    </r>
    <r>
      <rPr>
        <sz val="10"/>
        <rFont val="Times New Roman"/>
        <charset val="134"/>
      </rPr>
      <t>200m³</t>
    </r>
    <r>
      <rPr>
        <sz val="10"/>
        <rFont val="宋体"/>
        <charset val="134"/>
      </rPr>
      <t>蓄水池一口，整治水池</t>
    </r>
    <r>
      <rPr>
        <sz val="10"/>
        <rFont val="Times New Roman"/>
        <charset val="134"/>
      </rPr>
      <t>1</t>
    </r>
    <r>
      <rPr>
        <sz val="10"/>
        <rFont val="宋体"/>
        <charset val="134"/>
      </rPr>
      <t>口，给水管</t>
    </r>
    <r>
      <rPr>
        <sz val="10"/>
        <rFont val="Times New Roman"/>
        <charset val="134"/>
      </rPr>
      <t>2</t>
    </r>
    <r>
      <rPr>
        <sz val="10"/>
        <rFont val="宋体"/>
        <charset val="134"/>
      </rPr>
      <t>公里及管网</t>
    </r>
    <r>
      <rPr>
        <sz val="10"/>
        <rFont val="Times New Roman"/>
        <charset val="134"/>
      </rPr>
      <t>1</t>
    </r>
    <r>
      <rPr>
        <sz val="10"/>
        <rFont val="宋体"/>
        <charset val="134"/>
      </rPr>
      <t>套，采摘步道</t>
    </r>
    <r>
      <rPr>
        <sz val="10"/>
        <rFont val="Times New Roman"/>
        <charset val="134"/>
      </rPr>
      <t>2</t>
    </r>
    <r>
      <rPr>
        <sz val="10"/>
        <rFont val="宋体"/>
        <charset val="134"/>
      </rPr>
      <t>公里。</t>
    </r>
  </si>
  <si>
    <r>
      <rPr>
        <sz val="10"/>
        <rFont val="宋体"/>
        <charset val="134"/>
      </rPr>
      <t>南洋村</t>
    </r>
    <r>
      <rPr>
        <sz val="10"/>
        <rFont val="Times New Roman"/>
        <charset val="134"/>
      </rPr>
      <t>2</t>
    </r>
    <r>
      <rPr>
        <sz val="10"/>
        <rFont val="宋体"/>
        <charset val="134"/>
      </rPr>
      <t>组桃梨园产业建成</t>
    </r>
    <r>
      <rPr>
        <sz val="10"/>
        <rFont val="Times New Roman"/>
        <charset val="134"/>
      </rPr>
      <t>100</t>
    </r>
    <r>
      <rPr>
        <sz val="10"/>
        <rFont val="宋体"/>
        <charset val="134"/>
      </rPr>
      <t>亩，是我镇农业产业发展重点村，为切实解决南洋村产业发展，从而带动当地经济发展</t>
    </r>
  </si>
  <si>
    <t>配套设施项目</t>
  </si>
  <si>
    <t>花椒</t>
  </si>
  <si>
    <r>
      <rPr>
        <sz val="10"/>
        <rFont val="Times New Roman"/>
        <charset val="134"/>
      </rPr>
      <t>2022</t>
    </r>
    <r>
      <rPr>
        <sz val="10"/>
        <rFont val="宋体"/>
        <charset val="134"/>
      </rPr>
      <t>年董家镇花椒产业设施配套项目</t>
    </r>
  </si>
  <si>
    <t>续建</t>
  </si>
  <si>
    <t>董家镇</t>
  </si>
  <si>
    <t>董家镇政府</t>
  </si>
  <si>
    <r>
      <rPr>
        <sz val="10"/>
        <rFont val="宋体"/>
        <charset val="134"/>
      </rPr>
      <t>建设</t>
    </r>
    <r>
      <rPr>
        <sz val="10"/>
        <rFont val="Times New Roman"/>
        <charset val="134"/>
      </rPr>
      <t>3.5</t>
    </r>
    <r>
      <rPr>
        <sz val="10"/>
        <rFont val="宋体"/>
        <charset val="134"/>
      </rPr>
      <t>米宽产业路</t>
    </r>
    <r>
      <rPr>
        <sz val="10"/>
        <rFont val="Times New Roman"/>
        <charset val="134"/>
      </rPr>
      <t>0.75</t>
    </r>
    <r>
      <rPr>
        <sz val="10"/>
        <rFont val="宋体"/>
        <charset val="134"/>
      </rPr>
      <t>公里，</t>
    </r>
    <r>
      <rPr>
        <sz val="10"/>
        <rFont val="Times New Roman"/>
        <charset val="134"/>
      </rPr>
      <t>2.5</t>
    </r>
    <r>
      <rPr>
        <sz val="10"/>
        <rFont val="宋体"/>
        <charset val="134"/>
      </rPr>
      <t>米宽产业路</t>
    </r>
    <r>
      <rPr>
        <sz val="10"/>
        <rFont val="Times New Roman"/>
        <charset val="134"/>
      </rPr>
      <t>0.6</t>
    </r>
    <r>
      <rPr>
        <sz val="10"/>
        <rFont val="宋体"/>
        <charset val="134"/>
      </rPr>
      <t>公里；建设运输轨道</t>
    </r>
    <r>
      <rPr>
        <sz val="10"/>
        <rFont val="Times New Roman"/>
        <charset val="134"/>
      </rPr>
      <t>5</t>
    </r>
    <r>
      <rPr>
        <sz val="10"/>
        <rFont val="宋体"/>
        <charset val="134"/>
      </rPr>
      <t>公里，配套运输机头</t>
    </r>
    <r>
      <rPr>
        <sz val="10"/>
        <rFont val="Times New Roman"/>
        <charset val="134"/>
      </rPr>
      <t>9</t>
    </r>
    <r>
      <rPr>
        <sz val="10"/>
        <rFont val="宋体"/>
        <charset val="134"/>
      </rPr>
      <t>个；改（扩）建</t>
    </r>
    <r>
      <rPr>
        <sz val="10"/>
        <rFont val="Times New Roman"/>
        <charset val="134"/>
      </rPr>
      <t>50m³</t>
    </r>
    <r>
      <rPr>
        <sz val="10"/>
        <rFont val="宋体"/>
        <charset val="134"/>
      </rPr>
      <t>蓄水池</t>
    </r>
    <r>
      <rPr>
        <sz val="10"/>
        <rFont val="Times New Roman"/>
        <charset val="134"/>
      </rPr>
      <t>6</t>
    </r>
    <r>
      <rPr>
        <sz val="10"/>
        <rFont val="宋体"/>
        <charset val="134"/>
      </rPr>
      <t>口，配套灌溉管道</t>
    </r>
    <r>
      <rPr>
        <sz val="10"/>
        <rFont val="Times New Roman"/>
        <charset val="134"/>
      </rPr>
      <t>10</t>
    </r>
    <r>
      <rPr>
        <sz val="10"/>
        <rFont val="宋体"/>
        <charset val="134"/>
      </rPr>
      <t>公里；建设</t>
    </r>
    <r>
      <rPr>
        <sz val="10"/>
        <rFont val="Times New Roman"/>
        <charset val="134"/>
      </rPr>
      <t>300m³</t>
    </r>
    <r>
      <rPr>
        <sz val="10"/>
        <rFont val="宋体"/>
        <charset val="134"/>
      </rPr>
      <t>冻库</t>
    </r>
    <r>
      <rPr>
        <sz val="10"/>
        <rFont val="Times New Roman"/>
        <charset val="134"/>
      </rPr>
      <t>1</t>
    </r>
    <r>
      <rPr>
        <sz val="10"/>
        <rFont val="宋体"/>
        <charset val="134"/>
      </rPr>
      <t>座；安装太阳能杀虫灯</t>
    </r>
    <r>
      <rPr>
        <sz val="10"/>
        <rFont val="Times New Roman"/>
        <charset val="134"/>
      </rPr>
      <t>75</t>
    </r>
    <r>
      <rPr>
        <sz val="10"/>
        <rFont val="宋体"/>
        <charset val="134"/>
      </rPr>
      <t>盏、空气能烘烤机三台、花椒色选机一台，配套相应基础设施。</t>
    </r>
  </si>
  <si>
    <t>县农业农村委</t>
  </si>
  <si>
    <t>桃李</t>
  </si>
  <si>
    <t>虎威镇大池村智能水肥一体化建设项目</t>
  </si>
  <si>
    <t>虎威镇</t>
  </si>
  <si>
    <t>大池村</t>
  </si>
  <si>
    <t>新建智能水肥一体化系统一套</t>
  </si>
  <si>
    <t>水稻</t>
  </si>
  <si>
    <t>水稻新品种试验示范建设项目</t>
  </si>
  <si>
    <t>栗子乡</t>
  </si>
  <si>
    <t>栗子社区、建龙村和狮子坝村等</t>
  </si>
  <si>
    <r>
      <rPr>
        <sz val="10"/>
        <rFont val="宋体"/>
        <charset val="134"/>
      </rPr>
      <t>在栗子乡不同海拔区域开展水稻品种试验示范，筛选出适宜发展栗子大米产业的优势品种，示范点</t>
    </r>
    <r>
      <rPr>
        <sz val="10"/>
        <rFont val="Times New Roman"/>
        <charset val="134"/>
      </rPr>
      <t>3-5</t>
    </r>
    <r>
      <rPr>
        <sz val="10"/>
        <rFont val="宋体"/>
        <charset val="134"/>
      </rPr>
      <t>个，每个点品种不少于</t>
    </r>
    <r>
      <rPr>
        <sz val="10"/>
        <rFont val="Times New Roman"/>
        <charset val="134"/>
      </rPr>
      <t>10</t>
    </r>
    <r>
      <rPr>
        <sz val="10"/>
        <rFont val="宋体"/>
        <charset val="134"/>
      </rPr>
      <t>个，每个点不少于</t>
    </r>
    <r>
      <rPr>
        <sz val="10"/>
        <rFont val="Times New Roman"/>
        <charset val="134"/>
      </rPr>
      <t>1</t>
    </r>
    <r>
      <rPr>
        <sz val="10"/>
        <rFont val="宋体"/>
        <charset val="134"/>
      </rPr>
      <t>亩。</t>
    </r>
  </si>
  <si>
    <t>2022-2025</t>
  </si>
  <si>
    <r>
      <rPr>
        <sz val="10"/>
        <rFont val="宋体"/>
        <charset val="134"/>
      </rPr>
      <t>最终筛选出</t>
    </r>
    <r>
      <rPr>
        <sz val="10"/>
        <rFont val="Times New Roman"/>
        <charset val="134"/>
      </rPr>
      <t>2-3</t>
    </r>
    <r>
      <rPr>
        <sz val="10"/>
        <rFont val="宋体"/>
        <charset val="134"/>
      </rPr>
      <t>品种</t>
    </r>
  </si>
  <si>
    <t>统一水稻品种补助项目</t>
  </si>
  <si>
    <t>全乡</t>
  </si>
  <si>
    <t>对筛选出的优良水稻品种全乡统一进行推广，对农民购买种子进行补贴。</t>
  </si>
  <si>
    <t>水稻规模化种植补助项目</t>
  </si>
  <si>
    <t>引进培育龙头企业、种植大户和专业合作社，对水稻集中连片种植且达到一定规模的给予奖励补助。</t>
  </si>
  <si>
    <t>柑橘</t>
  </si>
  <si>
    <r>
      <rPr>
        <sz val="10"/>
        <rFont val="Times New Roman"/>
        <charset val="134"/>
      </rPr>
      <t>2023</t>
    </r>
    <r>
      <rPr>
        <sz val="10"/>
        <rFont val="宋体"/>
        <charset val="134"/>
      </rPr>
      <t>年名山街道柑橘产业道路配套建设</t>
    </r>
  </si>
  <si>
    <t>名山街道</t>
  </si>
  <si>
    <t>郎溪村</t>
  </si>
  <si>
    <t>新建3.5米宽产业路1.2千米，带动200亩柑橘产业发展，培育新农人1个。</t>
  </si>
  <si>
    <t>蔬菜</t>
  </si>
  <si>
    <t>古家店蔬菜产业节水灌溉</t>
  </si>
  <si>
    <t>古家店社区</t>
  </si>
  <si>
    <r>
      <rPr>
        <sz val="10"/>
        <rFont val="宋体"/>
        <charset val="134"/>
      </rPr>
      <t>在古家店</t>
    </r>
    <r>
      <rPr>
        <sz val="10"/>
        <rFont val="Times New Roman"/>
        <charset val="134"/>
      </rPr>
      <t>1.2.4.5</t>
    </r>
    <r>
      <rPr>
        <sz val="10"/>
        <rFont val="宋体"/>
        <charset val="134"/>
      </rPr>
      <t>组安装</t>
    </r>
    <r>
      <rPr>
        <sz val="10"/>
        <rFont val="Times New Roman"/>
        <charset val="134"/>
      </rPr>
      <t>700</t>
    </r>
    <r>
      <rPr>
        <sz val="10"/>
        <rFont val="宋体"/>
        <charset val="134"/>
      </rPr>
      <t>亩蔬菜节水灌溉，安装</t>
    </r>
    <r>
      <rPr>
        <sz val="10"/>
        <rFont val="Times New Roman"/>
        <charset val="134"/>
      </rPr>
      <t>DN90PE</t>
    </r>
    <r>
      <rPr>
        <sz val="10"/>
        <rFont val="宋体"/>
        <charset val="134"/>
      </rPr>
      <t>引水管</t>
    </r>
    <r>
      <rPr>
        <sz val="10"/>
        <rFont val="Times New Roman"/>
        <charset val="134"/>
      </rPr>
      <t>4500m</t>
    </r>
    <r>
      <rPr>
        <sz val="10"/>
        <rFont val="宋体"/>
        <charset val="134"/>
      </rPr>
      <t>及各类配水管网</t>
    </r>
    <r>
      <rPr>
        <sz val="10"/>
        <rFont val="Times New Roman"/>
        <charset val="134"/>
      </rPr>
      <t>20km.200m3</t>
    </r>
    <r>
      <rPr>
        <sz val="10"/>
        <rFont val="宋体"/>
        <charset val="134"/>
      </rPr>
      <t>蓄水池一口，新建</t>
    </r>
    <r>
      <rPr>
        <sz val="10"/>
        <rFont val="Times New Roman"/>
        <charset val="134"/>
      </rPr>
      <t>1.5m*1.5m</t>
    </r>
    <r>
      <rPr>
        <sz val="10"/>
        <rFont val="宋体"/>
        <charset val="134"/>
      </rPr>
      <t>混凝土排水沟</t>
    </r>
    <r>
      <rPr>
        <sz val="10"/>
        <rFont val="Times New Roman"/>
        <charset val="134"/>
      </rPr>
      <t>300</t>
    </r>
    <r>
      <rPr>
        <sz val="10"/>
        <rFont val="宋体"/>
        <charset val="134"/>
      </rPr>
      <t>米</t>
    </r>
  </si>
  <si>
    <t>在计划中</t>
  </si>
  <si>
    <t>种植业基地</t>
  </si>
  <si>
    <t>丰都县南天湖镇现代节能高效农业创新与示范项目建设</t>
  </si>
  <si>
    <t>南天湖镇</t>
  </si>
  <si>
    <t>三抚村</t>
  </si>
  <si>
    <r>
      <rPr>
        <sz val="10"/>
        <rFont val="Times New Roman"/>
        <charset val="134"/>
      </rPr>
      <t>1.</t>
    </r>
    <r>
      <rPr>
        <sz val="10"/>
        <rFont val="宋体"/>
        <charset val="134"/>
      </rPr>
      <t>新建</t>
    </r>
    <r>
      <rPr>
        <sz val="10"/>
        <rFont val="Times New Roman"/>
        <charset val="134"/>
      </rPr>
      <t>3</t>
    </r>
    <r>
      <rPr>
        <sz val="10"/>
        <rFont val="宋体"/>
        <charset val="134"/>
      </rPr>
      <t>座</t>
    </r>
    <r>
      <rPr>
        <sz val="10"/>
        <rFont val="Times New Roman"/>
        <charset val="134"/>
      </rPr>
      <t>400</t>
    </r>
    <r>
      <rPr>
        <sz val="10"/>
        <rFont val="宋体"/>
        <charset val="134"/>
      </rPr>
      <t>㎡高标准日光温室大棚试验区；</t>
    </r>
    <r>
      <rPr>
        <sz val="10"/>
        <rFont val="Times New Roman"/>
        <charset val="134"/>
      </rPr>
      <t>2.</t>
    </r>
    <r>
      <rPr>
        <sz val="10"/>
        <rFont val="宋体"/>
        <charset val="134"/>
      </rPr>
      <t>新建</t>
    </r>
    <r>
      <rPr>
        <sz val="10"/>
        <rFont val="Times New Roman"/>
        <charset val="134"/>
      </rPr>
      <t>1</t>
    </r>
    <r>
      <rPr>
        <sz val="10"/>
        <rFont val="宋体"/>
        <charset val="134"/>
      </rPr>
      <t>座小型果树容器栽培试验区</t>
    </r>
    <r>
      <rPr>
        <sz val="10"/>
        <rFont val="Times New Roman"/>
        <charset val="134"/>
      </rPr>
      <t>400</t>
    </r>
    <r>
      <rPr>
        <sz val="10"/>
        <rFont val="宋体"/>
        <charset val="134"/>
      </rPr>
      <t>㎡；</t>
    </r>
    <r>
      <rPr>
        <sz val="10"/>
        <rFont val="Times New Roman"/>
        <charset val="134"/>
      </rPr>
      <t xml:space="preserve">
3.</t>
    </r>
    <r>
      <rPr>
        <sz val="10"/>
        <rFont val="宋体"/>
        <charset val="134"/>
      </rPr>
      <t>建设可移动式果园试验田</t>
    </r>
    <r>
      <rPr>
        <sz val="10"/>
        <rFont val="Times New Roman"/>
        <charset val="134"/>
      </rPr>
      <t>8</t>
    </r>
    <r>
      <rPr>
        <sz val="10"/>
        <rFont val="宋体"/>
        <charset val="134"/>
      </rPr>
      <t>亩。</t>
    </r>
  </si>
  <si>
    <t>县民族宗教委</t>
  </si>
  <si>
    <t>2023-2025</t>
  </si>
  <si>
    <r>
      <rPr>
        <sz val="10"/>
        <rFont val="Times New Roman"/>
        <charset val="134"/>
      </rPr>
      <t>1.</t>
    </r>
    <r>
      <rPr>
        <sz val="10"/>
        <rFont val="宋体"/>
        <charset val="134"/>
      </rPr>
      <t>日光温室完成早熟优质果树新品种促成栽培，较露地栽培提前</t>
    </r>
    <r>
      <rPr>
        <sz val="10"/>
        <rFont val="Times New Roman"/>
        <charset val="134"/>
      </rPr>
      <t>20</t>
    </r>
    <r>
      <rPr>
        <sz val="10"/>
        <rFont val="宋体"/>
        <charset val="134"/>
      </rPr>
      <t>天上市；</t>
    </r>
    <r>
      <rPr>
        <sz val="10"/>
        <rFont val="Times New Roman"/>
        <charset val="134"/>
      </rPr>
      <t xml:space="preserve">
2.2022</t>
    </r>
    <r>
      <rPr>
        <sz val="10"/>
        <rFont val="宋体"/>
        <charset val="134"/>
      </rPr>
      <t>年底前可动工，</t>
    </r>
    <r>
      <rPr>
        <sz val="10"/>
        <rFont val="Times New Roman"/>
        <charset val="134"/>
      </rPr>
      <t>2023</t>
    </r>
    <r>
      <rPr>
        <sz val="10"/>
        <rFont val="宋体"/>
        <charset val="134"/>
      </rPr>
      <t>年</t>
    </r>
    <r>
      <rPr>
        <sz val="10"/>
        <rFont val="Times New Roman"/>
        <charset val="134"/>
      </rPr>
      <t>5</t>
    </r>
    <r>
      <rPr>
        <sz val="10"/>
        <rFont val="宋体"/>
        <charset val="134"/>
      </rPr>
      <t>月可见成效；</t>
    </r>
    <r>
      <rPr>
        <sz val="10"/>
        <rFont val="Times New Roman"/>
        <charset val="134"/>
      </rPr>
      <t xml:space="preserve">
3.2025</t>
    </r>
    <r>
      <rPr>
        <sz val="10"/>
        <rFont val="宋体"/>
        <charset val="134"/>
      </rPr>
      <t>年底可建成年产果树小型容器栽培</t>
    </r>
    <r>
      <rPr>
        <sz val="10"/>
        <rFont val="Times New Roman"/>
        <charset val="134"/>
      </rPr>
      <t>10000</t>
    </r>
    <r>
      <rPr>
        <sz val="10"/>
        <rFont val="宋体"/>
        <charset val="134"/>
      </rPr>
      <t>盆；移动果园实现亩产</t>
    </r>
    <r>
      <rPr>
        <sz val="10"/>
        <rFont val="Times New Roman"/>
        <charset val="134"/>
      </rPr>
      <t>5000</t>
    </r>
    <r>
      <rPr>
        <sz val="10"/>
        <rFont val="宋体"/>
        <charset val="134"/>
      </rPr>
      <t>斤的目标；</t>
    </r>
    <r>
      <rPr>
        <sz val="10"/>
        <rFont val="Times New Roman"/>
        <charset val="134"/>
      </rPr>
      <t xml:space="preserve">
4.</t>
    </r>
    <r>
      <rPr>
        <sz val="10"/>
        <rFont val="宋体"/>
        <charset val="134"/>
      </rPr>
      <t>即时可申报国家专利两项。</t>
    </r>
  </si>
  <si>
    <t>笋竹</t>
  </si>
  <si>
    <t>三建乡绿春村产业联网路项目</t>
  </si>
  <si>
    <t>三建乡</t>
  </si>
  <si>
    <t>绿春坝村</t>
  </si>
  <si>
    <t>新建产业路1.2公里</t>
  </si>
  <si>
    <t>产业路</t>
  </si>
  <si>
    <t>三建乡夜力坪八角庙产业路水毁修复项目</t>
  </si>
  <si>
    <t>夜力坪村</t>
  </si>
  <si>
    <t>修复水毁产业道路60米（包括混凝土堡坎及路面修复）</t>
  </si>
  <si>
    <t>中药材</t>
  </si>
  <si>
    <r>
      <rPr>
        <sz val="10"/>
        <rFont val="Times New Roman"/>
        <charset val="134"/>
      </rPr>
      <t>2023</t>
    </r>
    <r>
      <rPr>
        <sz val="10"/>
        <rFont val="宋体"/>
        <charset val="134"/>
      </rPr>
      <t>年三元镇大城寨村中药材产业受灾重建项目</t>
    </r>
  </si>
  <si>
    <t>三元镇</t>
  </si>
  <si>
    <t>大城寨村</t>
  </si>
  <si>
    <r>
      <rPr>
        <sz val="10"/>
        <rFont val="宋体"/>
        <charset val="134"/>
      </rPr>
      <t>受灾</t>
    </r>
    <r>
      <rPr>
        <sz val="10"/>
        <rFont val="Times New Roman"/>
        <charset val="134"/>
      </rPr>
      <t>700</t>
    </r>
    <r>
      <rPr>
        <sz val="10"/>
        <rFont val="宋体"/>
        <charset val="134"/>
      </rPr>
      <t>亩的农户补助</t>
    </r>
    <r>
      <rPr>
        <sz val="10"/>
        <rFont val="Times New Roman"/>
        <charset val="134"/>
      </rPr>
      <t>1000</t>
    </r>
    <r>
      <rPr>
        <sz val="10"/>
        <rFont val="宋体"/>
        <charset val="134"/>
      </rPr>
      <t>元</t>
    </r>
    <r>
      <rPr>
        <sz val="10"/>
        <rFont val="Times New Roman"/>
        <charset val="134"/>
      </rPr>
      <t>/</t>
    </r>
    <r>
      <rPr>
        <sz val="10"/>
        <rFont val="宋体"/>
        <charset val="134"/>
      </rPr>
      <t>亩，灾后重建</t>
    </r>
    <r>
      <rPr>
        <sz val="10"/>
        <rFont val="Times New Roman"/>
        <charset val="134"/>
      </rPr>
      <t>1200</t>
    </r>
    <r>
      <rPr>
        <sz val="10"/>
        <rFont val="宋体"/>
        <charset val="134"/>
      </rPr>
      <t>亩种苗补助</t>
    </r>
    <r>
      <rPr>
        <sz val="10"/>
        <rFont val="Times New Roman"/>
        <charset val="134"/>
      </rPr>
      <t>800</t>
    </r>
    <r>
      <rPr>
        <sz val="10"/>
        <rFont val="宋体"/>
        <charset val="134"/>
      </rPr>
      <t>元</t>
    </r>
    <r>
      <rPr>
        <sz val="10"/>
        <rFont val="Times New Roman"/>
        <charset val="134"/>
      </rPr>
      <t>/</t>
    </r>
    <r>
      <rPr>
        <sz val="10"/>
        <rFont val="宋体"/>
        <charset val="134"/>
      </rPr>
      <t>亩，建设标准化示范园</t>
    </r>
    <r>
      <rPr>
        <sz val="10"/>
        <rFont val="Times New Roman"/>
        <charset val="134"/>
      </rPr>
      <t>40</t>
    </r>
    <r>
      <rPr>
        <sz val="10"/>
        <rFont val="宋体"/>
        <charset val="134"/>
      </rPr>
      <t>亩。</t>
    </r>
  </si>
  <si>
    <t>红心柚</t>
  </si>
  <si>
    <r>
      <rPr>
        <sz val="10"/>
        <rFont val="Times New Roman"/>
        <charset val="134"/>
      </rPr>
      <t>2023</t>
    </r>
    <r>
      <rPr>
        <sz val="10"/>
        <rFont val="宋体"/>
        <charset val="134"/>
      </rPr>
      <t>年双龙镇产业路建设</t>
    </r>
  </si>
  <si>
    <t>双龙镇</t>
  </si>
  <si>
    <t>新建3.5米宽产业路3公里，带动200亩柑橘、300亩花椒产业发展，培育新农人3个。</t>
  </si>
  <si>
    <t>茶产业</t>
  </si>
  <si>
    <r>
      <rPr>
        <sz val="10"/>
        <rFont val="Times New Roman"/>
        <charset val="134"/>
      </rPr>
      <t>2022</t>
    </r>
    <r>
      <rPr>
        <sz val="10"/>
        <rFont val="宋体"/>
        <charset val="134"/>
      </rPr>
      <t>年武平镇科特派茶油加工厂建设</t>
    </r>
  </si>
  <si>
    <t>武平镇</t>
  </si>
  <si>
    <t>磨刀洞社区</t>
  </si>
  <si>
    <t>新建生产车间，购置茶籽提升机、炒料机、压榨机、离心过滤机等配套设施。</t>
  </si>
  <si>
    <t>青脆李</t>
  </si>
  <si>
    <r>
      <rPr>
        <sz val="10"/>
        <rFont val="Times New Roman"/>
        <charset val="134"/>
      </rPr>
      <t>2023</t>
    </r>
    <r>
      <rPr>
        <sz val="10"/>
        <rFont val="宋体"/>
        <charset val="134"/>
      </rPr>
      <t>年兴龙镇大岩树村李子基地配套建设项目</t>
    </r>
  </si>
  <si>
    <t>兴龙镇</t>
  </si>
  <si>
    <t>大岩树村</t>
  </si>
  <si>
    <r>
      <rPr>
        <sz val="10"/>
        <rFont val="宋体"/>
        <charset val="134"/>
      </rPr>
      <t>新建3.5米宽产业路</t>
    </r>
    <r>
      <rPr>
        <sz val="10"/>
        <rFont val="Times New Roman"/>
        <charset val="134"/>
      </rPr>
      <t>3</t>
    </r>
    <r>
      <rPr>
        <sz val="10"/>
        <rFont val="宋体"/>
        <charset val="134"/>
      </rPr>
      <t>公里，</t>
    </r>
    <r>
      <rPr>
        <sz val="10"/>
        <rFont val="Times New Roman"/>
        <charset val="134"/>
      </rPr>
      <t>1.5</t>
    </r>
    <r>
      <rPr>
        <sz val="10"/>
        <rFont val="宋体"/>
        <charset val="134"/>
      </rPr>
      <t>米宽采摘便道</t>
    </r>
    <r>
      <rPr>
        <sz val="10"/>
        <rFont val="Times New Roman"/>
        <charset val="134"/>
      </rPr>
      <t>6</t>
    </r>
    <r>
      <rPr>
        <sz val="10"/>
        <rFont val="宋体"/>
        <charset val="134"/>
      </rPr>
      <t>公里，</t>
    </r>
    <r>
      <rPr>
        <sz val="10"/>
        <rFont val="Times New Roman"/>
        <charset val="134"/>
      </rPr>
      <t>100m³</t>
    </r>
    <r>
      <rPr>
        <sz val="10"/>
        <rFont val="宋体"/>
        <charset val="134"/>
      </rPr>
      <t>蓄水池</t>
    </r>
    <r>
      <rPr>
        <sz val="10"/>
        <rFont val="Times New Roman"/>
        <charset val="134"/>
      </rPr>
      <t>2</t>
    </r>
    <r>
      <rPr>
        <sz val="10"/>
        <rFont val="宋体"/>
        <charset val="134"/>
      </rPr>
      <t>口，防护设施10千米等。带动产业300亩，农户50户，培育新农人3个。</t>
    </r>
  </si>
  <si>
    <t>湛普共享名优精品水果示范基地建设项目</t>
  </si>
  <si>
    <t>湛普镇</t>
  </si>
  <si>
    <t>中坪</t>
  </si>
  <si>
    <r>
      <rPr>
        <sz val="11"/>
        <rFont val="宋体"/>
        <charset val="134"/>
      </rPr>
      <t>改造低产林形成共享名优精品果园</t>
    </r>
    <r>
      <rPr>
        <sz val="11"/>
        <rFont val="Times New Roman"/>
        <charset val="134"/>
      </rPr>
      <t>120</t>
    </r>
    <r>
      <rPr>
        <sz val="11"/>
        <rFont val="宋体"/>
        <charset val="134"/>
      </rPr>
      <t>亩，田间采摘道路</t>
    </r>
    <r>
      <rPr>
        <sz val="11"/>
        <rFont val="Times New Roman"/>
        <charset val="134"/>
      </rPr>
      <t>1500</t>
    </r>
    <r>
      <rPr>
        <sz val="11"/>
        <rFont val="宋体"/>
        <charset val="134"/>
      </rPr>
      <t>米，防护设施</t>
    </r>
    <r>
      <rPr>
        <sz val="11"/>
        <rFont val="Times New Roman"/>
        <charset val="134"/>
      </rPr>
      <t>1800</t>
    </r>
    <r>
      <rPr>
        <sz val="11"/>
        <rFont val="宋体"/>
        <charset val="134"/>
      </rPr>
      <t>米，名优水果储存室</t>
    </r>
    <r>
      <rPr>
        <sz val="11"/>
        <rFont val="Times New Roman"/>
        <charset val="134"/>
      </rPr>
      <t>500</t>
    </r>
    <r>
      <rPr>
        <sz val="11"/>
        <rFont val="宋体"/>
        <charset val="134"/>
      </rPr>
      <t>平方米，共享智能设施设备。</t>
    </r>
  </si>
  <si>
    <t>2023年仁沙镇隆家沟村血橙产业基地建设项目</t>
  </si>
  <si>
    <t>仁沙镇</t>
  </si>
  <si>
    <t>隆家沟</t>
  </si>
  <si>
    <t>培育新农人1名，引导发展隆家沟村血橙产业基地200亩，套种大豆50亩，完善基础配套设施。
1.整治灌溉山坪塘2口及配套灌溉管网2km。
2.新建3.5m宽产业路1km。
3.新建2m宽机耕道500m。
4.安装太阳能杀虫灯20盏。5.扶持培育新农人1人。</t>
  </si>
  <si>
    <t>通过培育新农人带动发展，集中打造柑橘产业基地，通过基础配套降低农业成本，推动现代农业发展。</t>
  </si>
  <si>
    <t>榨菜</t>
  </si>
  <si>
    <t>2023年十直镇上坝村榨菜池新建项目</t>
  </si>
  <si>
    <t>上坝村</t>
  </si>
  <si>
    <t>新建榨菜池共计2000m³。</t>
  </si>
  <si>
    <t>林业产业</t>
  </si>
  <si>
    <t>栗子乡四旁绿化项目</t>
  </si>
  <si>
    <t>栗子乡村居委</t>
  </si>
  <si>
    <t>栗子村道路绿化，公路两侧栽植行道树；村道路农户居住相对集中成片、交通便捷的村落进行绿化。</t>
  </si>
  <si>
    <t>县林业局</t>
  </si>
  <si>
    <t>2023.1-2023.12</t>
  </si>
  <si>
    <t>改善人居环境</t>
  </si>
  <si>
    <t>栗子乡笋竹基地管护项目</t>
  </si>
  <si>
    <t>改建</t>
  </si>
  <si>
    <t>南江村、联合村、金龙寨</t>
  </si>
  <si>
    <t>对全乡3100亩笋竹基地进行管护，开展补植补造、管护。</t>
  </si>
  <si>
    <t>提升产业效益。</t>
  </si>
  <si>
    <t>栗子乡黄栀子基地管护项目</t>
  </si>
  <si>
    <t>对3700亩黄栀子基地进行管护，开展补植、管护。</t>
  </si>
  <si>
    <t>丰都县2023年林木良种培育项目</t>
  </si>
  <si>
    <t>名山街道、包鸾镇</t>
  </si>
  <si>
    <t>白沙沱村、包鸾村</t>
  </si>
  <si>
    <t>培育公益性杂交马褂木1年生良种轻基质容器苗42万株,补助标准3元/株；培育枫香、鹅掌楸等防火及珍贵阔叶树种良种苗木50万株。补助标准1元/株。</t>
  </si>
  <si>
    <r>
      <rPr>
        <sz val="10"/>
        <rFont val="宋体"/>
        <charset val="134"/>
      </rPr>
      <t>培育公益性杂交马褂木</t>
    </r>
    <r>
      <rPr>
        <sz val="10"/>
        <rFont val="Times New Roman"/>
        <charset val="134"/>
      </rPr>
      <t>1</t>
    </r>
    <r>
      <rPr>
        <sz val="10"/>
        <rFont val="宋体"/>
        <charset val="134"/>
      </rPr>
      <t>年生良种轻基质容器苗</t>
    </r>
    <r>
      <rPr>
        <sz val="10"/>
        <rFont val="Times New Roman"/>
        <charset val="134"/>
      </rPr>
      <t>42</t>
    </r>
    <r>
      <rPr>
        <sz val="10"/>
        <rFont val="宋体"/>
        <charset val="134"/>
      </rPr>
      <t>万株。培育枫香、鹅掌楸等防火及珍贵阔叶树种良种苗木</t>
    </r>
    <r>
      <rPr>
        <sz val="10"/>
        <rFont val="Times New Roman"/>
        <charset val="134"/>
      </rPr>
      <t>50</t>
    </r>
    <r>
      <rPr>
        <sz val="10"/>
        <rFont val="宋体"/>
        <charset val="134"/>
      </rPr>
      <t>万株</t>
    </r>
  </si>
  <si>
    <t>丰都县2023年林业有害生物防治项目</t>
  </si>
  <si>
    <t>林业有害生物防治乡镇</t>
  </si>
  <si>
    <t>在全县开展林业有害生物防治。</t>
  </si>
  <si>
    <r>
      <rPr>
        <sz val="10"/>
        <rFont val="宋体"/>
        <charset val="134"/>
      </rPr>
      <t>林业有害生物成灾率控制在</t>
    </r>
    <r>
      <rPr>
        <sz val="10"/>
        <rFont val="Times New Roman"/>
        <charset val="134"/>
      </rPr>
      <t>3.3%</t>
    </r>
    <r>
      <rPr>
        <sz val="10"/>
        <rFont val="宋体"/>
        <charset val="134"/>
      </rPr>
      <t>以下。</t>
    </r>
  </si>
  <si>
    <t>龙河湿地修复与保护项目</t>
  </si>
  <si>
    <t>龙河流域</t>
  </si>
  <si>
    <t>新建人工湿地2个，恢复水生植被2公顷，制作标识标牌25块．</t>
  </si>
  <si>
    <t>丰都县2023年"两岸青山.千里林带"建设项目</t>
  </si>
  <si>
    <t>长江流域相关乡镇(街道)</t>
  </si>
  <si>
    <t>营造林建设2.41万亩</t>
  </si>
  <si>
    <t>2023.1-2024.12</t>
  </si>
  <si>
    <r>
      <rPr>
        <sz val="10"/>
        <rFont val="宋体"/>
        <charset val="134"/>
      </rPr>
      <t>栽林成活率达</t>
    </r>
    <r>
      <rPr>
        <sz val="10"/>
        <rFont val="Times New Roman"/>
        <charset val="134"/>
      </rPr>
      <t>85%</t>
    </r>
    <r>
      <rPr>
        <sz val="10"/>
        <rFont val="宋体"/>
        <charset val="134"/>
      </rPr>
      <t>，提高森林覆盖率。</t>
    </r>
  </si>
  <si>
    <t>丰都县2023年油茶新增项目</t>
  </si>
  <si>
    <t>相关乡镇（街道）</t>
  </si>
  <si>
    <t>新增油茶面积1万亩</t>
  </si>
  <si>
    <r>
      <rPr>
        <sz val="10"/>
        <rFont val="宋体"/>
        <charset val="134"/>
      </rPr>
      <t>栽林成活率达</t>
    </r>
    <r>
      <rPr>
        <sz val="10"/>
        <rFont val="Times New Roman"/>
        <charset val="134"/>
      </rPr>
      <t>86%</t>
    </r>
    <r>
      <rPr>
        <sz val="10"/>
        <rFont val="宋体"/>
        <charset val="134"/>
      </rPr>
      <t>，提高森林覆盖率，增加森林食品供给。</t>
    </r>
  </si>
  <si>
    <t>丰都县2023年楠木林场丝粟烤良种繁育体系建设</t>
  </si>
  <si>
    <t>楠木林场世坪管护站</t>
  </si>
  <si>
    <t>1.完成优树筛选、建档600株；2.新建示范林建设面积30亩；3.采种及种子处理150公斤。</t>
  </si>
  <si>
    <t>保障种质资源安全。</t>
  </si>
  <si>
    <t>太平坝乡微型湿地建设项目</t>
  </si>
  <si>
    <t>太平坝乡</t>
  </si>
  <si>
    <t>下坝村</t>
  </si>
  <si>
    <t>对原下坝铁窝等低洼积水地段进行整治，整治面积200亩，配套相应绿化、步道等设施，建成微型湿地中心。</t>
  </si>
  <si>
    <r>
      <rPr>
        <sz val="10"/>
        <rFont val="宋体"/>
        <charset val="134"/>
      </rPr>
      <t>即可改造低洼积水荒地</t>
    </r>
    <r>
      <rPr>
        <sz val="10"/>
        <rFont val="Times New Roman"/>
        <charset val="134"/>
      </rPr>
      <t>200</t>
    </r>
    <r>
      <rPr>
        <sz val="10"/>
        <rFont val="宋体"/>
        <charset val="134"/>
      </rPr>
      <t>亩，变废为宝；又可配套避暑人员游玩设施，吸引游客游玩；新增</t>
    </r>
    <r>
      <rPr>
        <sz val="10"/>
        <rFont val="Times New Roman"/>
        <charset val="134"/>
      </rPr>
      <t>60</t>
    </r>
    <r>
      <rPr>
        <sz val="10"/>
        <rFont val="宋体"/>
        <charset val="134"/>
      </rPr>
      <t>余亩的养殖面积，可增加村集体高山渔业收入。实现林旅有效结合。</t>
    </r>
  </si>
  <si>
    <t>林业产业配套</t>
  </si>
  <si>
    <t>丰都县2023年森林防火标准检查站及防火物资采购项目</t>
  </si>
  <si>
    <t>县内防火压力大的
乡镇</t>
  </si>
  <si>
    <t>新建3座森林防火标准检查站及防火物资采购。
房屋主体30-40平方米，智能道闸、电子屏、视频监控等配套设施。</t>
  </si>
  <si>
    <r>
      <rPr>
        <sz val="10"/>
        <rFont val="宋体"/>
        <charset val="134"/>
      </rPr>
      <t>森林火灾受害率控制在</t>
    </r>
    <r>
      <rPr>
        <sz val="10"/>
        <rFont val="Times New Roman"/>
        <charset val="134"/>
      </rPr>
      <t>0.3‰</t>
    </r>
    <r>
      <rPr>
        <sz val="10"/>
        <rFont val="宋体"/>
        <charset val="134"/>
      </rPr>
      <t>以内。</t>
    </r>
  </si>
  <si>
    <t>丰都县七跃山林场2023年管护用房配套设施建设</t>
  </si>
  <si>
    <t>丰都县七跃山林场油菜湾护林点</t>
  </si>
  <si>
    <t>完善管护用房的水电线路安装及室内粉刷150㎡，修建室外挡土墙120m³，硬化院坝320㎡。</t>
  </si>
  <si>
    <t>2023年七跃山林场林区基础设施建设</t>
  </si>
  <si>
    <t>七跃山林场</t>
  </si>
  <si>
    <t>新建森林防火阻隔带10公里，防火步道10公里，50立方米森林防火水池2口</t>
  </si>
  <si>
    <t>改善林区基础设施，确保森林安全。</t>
  </si>
  <si>
    <t>2023年楠木林场林区基础设施建设</t>
  </si>
  <si>
    <t>楠木林场</t>
  </si>
  <si>
    <t>新建森林防火通道、挡土墙2处，森林防火步道3公里。</t>
  </si>
  <si>
    <t>2023年三抚林场林区基础设施建设</t>
  </si>
  <si>
    <t>三抚林场</t>
  </si>
  <si>
    <t>新建1000立方米消防水池5口</t>
  </si>
  <si>
    <t>丰都县2023年森林消防基础设施建设</t>
  </si>
  <si>
    <t>各乡镇（街道）</t>
  </si>
  <si>
    <t>新建消防水池60口，新建森林防火通道30公里。</t>
  </si>
  <si>
    <t>（二）养殖业及配套</t>
  </si>
  <si>
    <t>渔业</t>
  </si>
  <si>
    <r>
      <rPr>
        <sz val="10"/>
        <rFont val="Times New Roman"/>
        <charset val="134"/>
      </rPr>
      <t>2023</t>
    </r>
    <r>
      <rPr>
        <sz val="10"/>
        <rFont val="宋体"/>
        <charset val="134"/>
      </rPr>
      <t>年社坛镇池塘标准化改造项目</t>
    </r>
  </si>
  <si>
    <t>社坛镇</t>
  </si>
  <si>
    <r>
      <rPr>
        <sz val="10"/>
        <rFont val="宋体"/>
        <charset val="134"/>
      </rPr>
      <t>鱼塘清淤：鱼塘全面清淤，约清理淤泥</t>
    </r>
    <r>
      <rPr>
        <sz val="10"/>
        <rFont val="Times New Roman"/>
        <charset val="134"/>
      </rPr>
      <t>16650m³</t>
    </r>
    <r>
      <rPr>
        <sz val="10"/>
        <rFont val="宋体"/>
        <charset val="134"/>
      </rPr>
      <t>（按照</t>
    </r>
    <r>
      <rPr>
        <sz val="10"/>
        <rFont val="Times New Roman"/>
        <charset val="134"/>
      </rPr>
      <t>25</t>
    </r>
    <r>
      <rPr>
        <sz val="10"/>
        <rFont val="宋体"/>
        <charset val="134"/>
      </rPr>
      <t>亩养殖水面，平均清淤深度</t>
    </r>
    <r>
      <rPr>
        <sz val="10"/>
        <rFont val="Times New Roman"/>
        <charset val="134"/>
      </rPr>
      <t>1</t>
    </r>
    <r>
      <rPr>
        <sz val="10"/>
        <rFont val="宋体"/>
        <charset val="134"/>
      </rPr>
      <t>米）；挡墙隔断修建</t>
    </r>
    <r>
      <rPr>
        <sz val="10"/>
        <rFont val="Times New Roman"/>
        <charset val="134"/>
      </rPr>
      <t>100</t>
    </r>
    <r>
      <rPr>
        <sz val="10"/>
        <rFont val="宋体"/>
        <charset val="134"/>
      </rPr>
      <t>米；护坡渗漏整治：长</t>
    </r>
    <r>
      <rPr>
        <sz val="10"/>
        <rFont val="Times New Roman"/>
        <charset val="134"/>
      </rPr>
      <t>500</t>
    </r>
    <r>
      <rPr>
        <sz val="10"/>
        <rFont val="宋体"/>
        <charset val="134"/>
      </rPr>
      <t>米，宽</t>
    </r>
    <r>
      <rPr>
        <sz val="10"/>
        <rFont val="Times New Roman"/>
        <charset val="134"/>
      </rPr>
      <t>0.5</t>
    </r>
    <r>
      <rPr>
        <sz val="10"/>
        <rFont val="宋体"/>
        <charset val="134"/>
      </rPr>
      <t>米，高</t>
    </r>
    <r>
      <rPr>
        <sz val="10"/>
        <rFont val="Times New Roman"/>
        <charset val="134"/>
      </rPr>
      <t>3</t>
    </r>
    <r>
      <rPr>
        <sz val="10"/>
        <rFont val="宋体"/>
        <charset val="134"/>
      </rPr>
      <t>米；购置设施设备：起重机一台，抬网一个，增氧机</t>
    </r>
    <r>
      <rPr>
        <sz val="10"/>
        <rFont val="Times New Roman"/>
        <charset val="134"/>
      </rPr>
      <t>3</t>
    </r>
    <r>
      <rPr>
        <sz val="10"/>
        <rFont val="宋体"/>
        <charset val="134"/>
      </rPr>
      <t>台；管理房改造：外墙改造，屋顶防渗漏改造。</t>
    </r>
    <r>
      <rPr>
        <sz val="10"/>
        <rFont val="Times New Roman"/>
        <charset val="134"/>
      </rPr>
      <t xml:space="preserve">
</t>
    </r>
    <r>
      <rPr>
        <sz val="10"/>
        <rFont val="宋体"/>
        <charset val="134"/>
      </rPr>
      <t>（</t>
    </r>
    <r>
      <rPr>
        <sz val="10"/>
        <rFont val="Times New Roman"/>
        <charset val="134"/>
      </rPr>
      <t>2</t>
    </r>
    <r>
      <rPr>
        <sz val="10"/>
        <rFont val="宋体"/>
        <charset val="134"/>
      </rPr>
      <t>）水质监控和环境调控等自动化系统</t>
    </r>
    <r>
      <rPr>
        <sz val="10"/>
        <rFont val="Times New Roman"/>
        <charset val="134"/>
      </rPr>
      <t xml:space="preserve">
</t>
    </r>
    <r>
      <rPr>
        <sz val="10"/>
        <rFont val="宋体"/>
        <charset val="134"/>
      </rPr>
      <t>水质自动监测系统、养殖水域环境监测系统、视频监控系统、增氧控制系统、精准投饲系统、远程智能控制系统个一套</t>
    </r>
  </si>
  <si>
    <r>
      <rPr>
        <sz val="10"/>
        <rFont val="宋体"/>
        <charset val="134"/>
      </rPr>
      <t>重庆华裕新农业科技有限公司太运有机肥厂选址地连接道路</t>
    </r>
    <r>
      <rPr>
        <sz val="10"/>
        <rFont val="Times New Roman"/>
        <charset val="134"/>
      </rPr>
      <t xml:space="preserve"></t>
    </r>
  </si>
  <si>
    <t>高家镇</t>
  </si>
  <si>
    <r>
      <rPr>
        <sz val="10"/>
        <rFont val="宋体"/>
        <charset val="134"/>
      </rPr>
      <t>改建砼路面</t>
    </r>
    <r>
      <rPr>
        <sz val="10"/>
        <rFont val="Times New Roman"/>
        <charset val="134"/>
      </rPr>
      <t>0.7</t>
    </r>
    <r>
      <rPr>
        <sz val="10"/>
        <rFont val="宋体"/>
        <charset val="134"/>
      </rPr>
      <t>公里</t>
    </r>
    <r>
      <rPr>
        <sz val="10"/>
        <rFont val="Times New Roman"/>
        <charset val="134"/>
      </rPr>
      <t xml:space="preserve"></t>
    </r>
  </si>
  <si>
    <t>县交通局</t>
  </si>
  <si>
    <t>2022-2023</t>
  </si>
  <si>
    <t>畅通太运有机肥厂选址地连接道路，带动产业发展。</t>
  </si>
  <si>
    <t>兴龙镇十字口村畜禽产业基地扩建公路工程</t>
  </si>
  <si>
    <t>十字口村</t>
  </si>
  <si>
    <r>
      <rPr>
        <sz val="10"/>
        <rFont val="宋体"/>
        <charset val="134"/>
      </rPr>
      <t>在原有</t>
    </r>
    <r>
      <rPr>
        <sz val="10"/>
        <rFont val="Times New Roman"/>
        <charset val="134"/>
      </rPr>
      <t>4.5</t>
    </r>
    <r>
      <rPr>
        <sz val="10"/>
        <rFont val="宋体"/>
        <charset val="134"/>
      </rPr>
      <t>米宽的硬化道路基础上进行改扩建，路基扩宽</t>
    </r>
    <r>
      <rPr>
        <sz val="10"/>
        <rFont val="Times New Roman"/>
        <charset val="134"/>
      </rPr>
      <t>2.5</t>
    </r>
    <r>
      <rPr>
        <sz val="10"/>
        <rFont val="宋体"/>
        <charset val="134"/>
      </rPr>
      <t>米，路面硬化</t>
    </r>
    <r>
      <rPr>
        <sz val="10"/>
        <rFont val="Times New Roman"/>
        <charset val="134"/>
      </rPr>
      <t>1.5</t>
    </r>
    <r>
      <rPr>
        <sz val="10"/>
        <rFont val="宋体"/>
        <charset val="134"/>
      </rPr>
      <t>米，全长</t>
    </r>
    <r>
      <rPr>
        <sz val="10"/>
        <rFont val="Times New Roman"/>
        <charset val="134"/>
      </rPr>
      <t>5.762</t>
    </r>
    <r>
      <rPr>
        <sz val="10"/>
        <rFont val="宋体"/>
        <charset val="134"/>
      </rPr>
      <t>公里。配套市农投种猪产业发展。</t>
    </r>
    <r>
      <rPr>
        <sz val="10"/>
        <rFont val="Times New Roman"/>
        <charset val="134"/>
      </rPr>
      <t xml:space="preserve"></t>
    </r>
  </si>
  <si>
    <t>2021-2023</t>
  </si>
  <si>
    <t>畅通兴龙镇十字口村畜禽产业基地公路，带动产业发展。</t>
  </si>
  <si>
    <t>湛普镇华裕养殖基地产业路改扩建</t>
  </si>
  <si>
    <r>
      <rPr>
        <sz val="10"/>
        <rFont val="宋体"/>
        <charset val="134"/>
      </rPr>
      <t>里程</t>
    </r>
    <r>
      <rPr>
        <sz val="10"/>
        <rFont val="Times New Roman"/>
        <charset val="134"/>
      </rPr>
      <t>1.456</t>
    </r>
    <r>
      <rPr>
        <sz val="10"/>
        <rFont val="宋体"/>
        <charset val="134"/>
      </rPr>
      <t>公里</t>
    </r>
    <r>
      <rPr>
        <sz val="10"/>
        <rFont val="Times New Roman"/>
        <charset val="134"/>
      </rPr>
      <t xml:space="preserve"></t>
    </r>
  </si>
  <si>
    <t>畅通湛普镇华裕养殖基地产业路，带动产业发展。</t>
  </si>
  <si>
    <t>（三）农田整治</t>
  </si>
  <si>
    <t>小型农田水利设施建设</t>
  </si>
  <si>
    <r>
      <rPr>
        <sz val="10"/>
        <rFont val="Times New Roman"/>
        <charset val="134"/>
      </rPr>
      <t>2021</t>
    </r>
    <r>
      <rPr>
        <sz val="10"/>
        <rFont val="宋体"/>
        <charset val="134"/>
      </rPr>
      <t>年高标准农田建设</t>
    </r>
  </si>
  <si>
    <r>
      <rPr>
        <sz val="10"/>
        <rFont val="宋体"/>
        <charset val="134"/>
      </rPr>
      <t>建设高标准农田</t>
    </r>
    <r>
      <rPr>
        <sz val="10"/>
        <rFont val="Times New Roman"/>
        <charset val="134"/>
      </rPr>
      <t>4.5</t>
    </r>
    <r>
      <rPr>
        <sz val="10"/>
        <rFont val="宋体"/>
        <charset val="134"/>
      </rPr>
      <t>万亩。</t>
    </r>
  </si>
  <si>
    <r>
      <rPr>
        <sz val="10"/>
        <rFont val="Times New Roman"/>
        <charset val="134"/>
      </rPr>
      <t>2022</t>
    </r>
    <r>
      <rPr>
        <sz val="10"/>
        <rFont val="宋体"/>
        <charset val="134"/>
      </rPr>
      <t>年高标准农田建设</t>
    </r>
  </si>
  <si>
    <r>
      <rPr>
        <sz val="10"/>
        <rFont val="宋体"/>
        <charset val="134"/>
      </rPr>
      <t>建设高标准农田</t>
    </r>
    <r>
      <rPr>
        <sz val="10"/>
        <rFont val="Times New Roman"/>
        <charset val="134"/>
      </rPr>
      <t>6</t>
    </r>
    <r>
      <rPr>
        <sz val="10"/>
        <rFont val="宋体"/>
        <charset val="134"/>
      </rPr>
      <t>万亩。</t>
    </r>
  </si>
  <si>
    <t>（四）加工流通</t>
  </si>
  <si>
    <t>加工流通项目</t>
  </si>
  <si>
    <t>加工业</t>
  </si>
  <si>
    <r>
      <rPr>
        <sz val="10"/>
        <rFont val="Times New Roman"/>
        <charset val="134"/>
      </rPr>
      <t>2023</t>
    </r>
    <r>
      <rPr>
        <sz val="10"/>
        <rFont val="宋体"/>
        <charset val="134"/>
      </rPr>
      <t>年龙河镇洞庄坪村长坡萝卜加工项目</t>
    </r>
  </si>
  <si>
    <t>龙河镇</t>
  </si>
  <si>
    <t>龙河镇洞庄坪村</t>
  </si>
  <si>
    <t>新建厂房300平方米，生产线一条，发展萝卜1000亩，带动农户450户，培育新农人5个。</t>
  </si>
  <si>
    <t>农产品仓储保鲜冷链基础设施建设</t>
  </si>
  <si>
    <r>
      <rPr>
        <sz val="10"/>
        <rFont val="Times New Roman"/>
        <charset val="134"/>
      </rPr>
      <t>2022</t>
    </r>
    <r>
      <rPr>
        <sz val="10"/>
        <rFont val="宋体"/>
        <charset val="134"/>
      </rPr>
      <t>年农产品产地冷链保鲜设施建设</t>
    </r>
  </si>
  <si>
    <r>
      <rPr>
        <sz val="10"/>
        <rFont val="宋体"/>
        <charset val="134"/>
      </rPr>
      <t>先建后补方式支持新建或改扩建</t>
    </r>
    <r>
      <rPr>
        <sz val="10"/>
        <rFont val="Times New Roman"/>
        <charset val="134"/>
      </rPr>
      <t>100</t>
    </r>
    <r>
      <rPr>
        <sz val="10"/>
        <rFont val="宋体"/>
        <charset val="134"/>
      </rPr>
      <t>个冷链设施建设，建成一个以上乡镇农产品集配中心。</t>
    </r>
  </si>
  <si>
    <t>（五）产业服务支撑</t>
  </si>
  <si>
    <t>产业管护</t>
  </si>
  <si>
    <t>2022年三建乡产业后期管护项目</t>
  </si>
  <si>
    <t>三建乡产业后期管护。</t>
  </si>
  <si>
    <t>青龙乡青天村茶产业示范园管护配套建设提升项目</t>
  </si>
  <si>
    <t>青龙乡</t>
  </si>
  <si>
    <r>
      <rPr>
        <sz val="10"/>
        <rFont val="宋体"/>
        <charset val="134"/>
      </rPr>
      <t>青天村</t>
    </r>
    <r>
      <rPr>
        <sz val="10"/>
        <rFont val="Times New Roman"/>
        <charset val="134"/>
      </rPr>
      <t>3</t>
    </r>
    <r>
      <rPr>
        <sz val="10"/>
        <rFont val="宋体"/>
        <charset val="134"/>
      </rPr>
      <t>组</t>
    </r>
  </si>
  <si>
    <r>
      <rPr>
        <sz val="10"/>
        <rFont val="宋体"/>
        <charset val="134"/>
      </rPr>
      <t>建设茶产业生产管理用房</t>
    </r>
    <r>
      <rPr>
        <sz val="10"/>
        <rFont val="Times New Roman"/>
        <charset val="134"/>
      </rPr>
      <t>250</t>
    </r>
    <r>
      <rPr>
        <sz val="10"/>
        <rFont val="宋体"/>
        <charset val="134"/>
      </rPr>
      <t>㎡。</t>
    </r>
  </si>
  <si>
    <t>柠檬</t>
  </si>
  <si>
    <r>
      <rPr>
        <sz val="10"/>
        <rFont val="Times New Roman"/>
        <charset val="134"/>
      </rPr>
      <t>2023</t>
    </r>
    <r>
      <rPr>
        <sz val="10"/>
        <rFont val="宋体"/>
        <charset val="134"/>
      </rPr>
      <t>年三建乡红旗寨村柠檬产业精细化管护项目</t>
    </r>
  </si>
  <si>
    <t>红旗寨村</t>
  </si>
  <si>
    <r>
      <rPr>
        <sz val="10"/>
        <rFont val="宋体"/>
        <charset val="134"/>
      </rPr>
      <t>项目管护面积</t>
    </r>
    <r>
      <rPr>
        <sz val="10"/>
        <rFont val="Times New Roman"/>
        <charset val="134"/>
      </rPr>
      <t>1500</t>
    </r>
    <r>
      <rPr>
        <sz val="10"/>
        <rFont val="宋体"/>
        <charset val="134"/>
      </rPr>
      <t>亩，管护技术措施主要包括林地抚育除草、水肥管理、苗木修剪、病虫害防治等管护措施。</t>
    </r>
  </si>
  <si>
    <r>
      <rPr>
        <sz val="10"/>
        <rFont val="Times New Roman"/>
        <charset val="134"/>
      </rPr>
      <t>2021</t>
    </r>
    <r>
      <rPr>
        <sz val="10"/>
        <rFont val="宋体"/>
        <charset val="134"/>
      </rPr>
      <t>年双龙镇</t>
    </r>
    <r>
      <rPr>
        <sz val="10"/>
        <rFont val="Times New Roman"/>
        <charset val="134"/>
      </rPr>
      <t>1900</t>
    </r>
    <r>
      <rPr>
        <sz val="10"/>
        <rFont val="宋体"/>
        <charset val="134"/>
      </rPr>
      <t>亩茶叶产业项目</t>
    </r>
  </si>
  <si>
    <t>付家山村、灯塔村、马灯坝村、田家山村</t>
  </si>
  <si>
    <r>
      <rPr>
        <sz val="10"/>
        <rFont val="宋体"/>
        <charset val="134"/>
      </rPr>
      <t>双龙镇</t>
    </r>
    <r>
      <rPr>
        <sz val="10"/>
        <rFont val="Times New Roman"/>
        <charset val="134"/>
      </rPr>
      <t>1900</t>
    </r>
    <r>
      <rPr>
        <sz val="10"/>
        <rFont val="宋体"/>
        <charset val="134"/>
      </rPr>
      <t>亩茶叶种植及管护。</t>
    </r>
  </si>
  <si>
    <r>
      <rPr>
        <sz val="10"/>
        <rFont val="Times New Roman"/>
        <charset val="134"/>
      </rPr>
      <t>2021</t>
    </r>
    <r>
      <rPr>
        <sz val="10"/>
        <rFont val="宋体"/>
        <charset val="134"/>
      </rPr>
      <t>年双龙镇</t>
    </r>
    <r>
      <rPr>
        <sz val="10"/>
        <rFont val="Times New Roman"/>
        <charset val="134"/>
      </rPr>
      <t>400</t>
    </r>
    <r>
      <rPr>
        <sz val="10"/>
        <rFont val="宋体"/>
        <charset val="134"/>
      </rPr>
      <t>亩茶园管护项目</t>
    </r>
  </si>
  <si>
    <t>灯塔村、付家山村</t>
  </si>
  <si>
    <r>
      <rPr>
        <sz val="10"/>
        <rFont val="宋体"/>
        <charset val="134"/>
      </rPr>
      <t>双龙镇</t>
    </r>
    <r>
      <rPr>
        <sz val="10"/>
        <rFont val="Times New Roman"/>
        <charset val="134"/>
      </rPr>
      <t>400</t>
    </r>
    <r>
      <rPr>
        <sz val="10"/>
        <rFont val="宋体"/>
        <charset val="134"/>
      </rPr>
      <t>亩茶叶管护。</t>
    </r>
  </si>
  <si>
    <r>
      <rPr>
        <sz val="10"/>
        <rFont val="Times New Roman"/>
        <charset val="134"/>
      </rPr>
      <t>2021</t>
    </r>
    <r>
      <rPr>
        <sz val="10"/>
        <rFont val="宋体"/>
        <charset val="134"/>
      </rPr>
      <t>年双龙镇</t>
    </r>
    <r>
      <rPr>
        <sz val="10"/>
        <rFont val="Times New Roman"/>
        <charset val="134"/>
      </rPr>
      <t>200</t>
    </r>
    <r>
      <rPr>
        <sz val="10"/>
        <rFont val="宋体"/>
        <charset val="134"/>
      </rPr>
      <t>亩老茶园改造项目</t>
    </r>
  </si>
  <si>
    <t>灯塔村</t>
  </si>
  <si>
    <r>
      <rPr>
        <sz val="10"/>
        <rFont val="宋体"/>
        <charset val="134"/>
      </rPr>
      <t>双龙镇</t>
    </r>
    <r>
      <rPr>
        <sz val="10"/>
        <rFont val="Times New Roman"/>
        <charset val="134"/>
      </rPr>
      <t>200</t>
    </r>
    <r>
      <rPr>
        <sz val="10"/>
        <rFont val="宋体"/>
        <charset val="134"/>
      </rPr>
      <t>亩茶叶管护。</t>
    </r>
  </si>
  <si>
    <t>主体培育</t>
  </si>
  <si>
    <t>2022年农民专业合作社培育项目</t>
  </si>
  <si>
    <t>先建后补的方式培育支持建设与产业发展相关的项目。</t>
  </si>
  <si>
    <t>社会化服务</t>
  </si>
  <si>
    <t>2022年农业生产社会化服务项目</t>
  </si>
  <si>
    <t>用于水稻、大豆农业生产社会化服务托管面积6万亩补贴资金。</t>
  </si>
  <si>
    <t>产业服务支撑项目</t>
  </si>
  <si>
    <t>区域性为农服务中心建设</t>
  </si>
  <si>
    <t xml:space="preserve">仙女湖镇十直镇  树人镇  </t>
  </si>
  <si>
    <t>建成区域性为农服务中心3个，结合区域产业特色、坚持全县统筹覆盖，提供农资保供稳供、农技培训指导、农业社会化服务（农机设备购置、使用服务）。</t>
  </si>
  <si>
    <t>县供销社</t>
  </si>
  <si>
    <t>建成全县农民生产生活服务的综合平台和党委、政府联系农民群众的桥梁和纽带。</t>
  </si>
  <si>
    <t>农村综合服务社发展</t>
  </si>
  <si>
    <t>包鸾、南天湖、保合、仁沙、树人</t>
  </si>
  <si>
    <t>发展创建农村综合服务社星级社6个，提供工业日用消费品下乡、农资保供稳供、特色农产品渠道销售（"村村旺”、“832”平台和市供销总社下属社有企业）和农村快递物流代办等服务。</t>
  </si>
  <si>
    <t>废弃农膜回收利用</t>
  </si>
  <si>
    <t>30个镇乡街道</t>
  </si>
  <si>
    <t>废弃农膜回收654吨，肥料包装袋160吨，废弃农膜加工、村级网点建设，加厚和全生物降解地膜推广500亩。</t>
  </si>
  <si>
    <t>发展新网工程</t>
  </si>
  <si>
    <t>社坛镇  名山街道三建乡</t>
  </si>
  <si>
    <t>在丰都县工业园区及社坛、名山、龙河、三建4个中心场镇建设覆盖全域的县供销为农服务综合性集采集配中心和区域中心仓，占地共30亩。</t>
  </si>
  <si>
    <t>2023-2024</t>
  </si>
  <si>
    <t>（六）金融保险配套</t>
  </si>
  <si>
    <t>金融保险配套项目</t>
  </si>
  <si>
    <t>小额贷款贴息</t>
  </si>
  <si>
    <t>脱贫人口小额信贷贴息</t>
  </si>
  <si>
    <t>为已结清贷款的户进行全额贴息</t>
  </si>
  <si>
    <t>（七）村集体经济</t>
  </si>
  <si>
    <t>光伏电站建设</t>
  </si>
  <si>
    <r>
      <rPr>
        <sz val="10"/>
        <rFont val="宋体"/>
        <charset val="134"/>
      </rPr>
      <t>三元镇青杠垭村</t>
    </r>
    <r>
      <rPr>
        <sz val="10"/>
        <rFont val="Times New Roman"/>
        <charset val="134"/>
      </rPr>
      <t>2023</t>
    </r>
    <r>
      <rPr>
        <sz val="10"/>
        <rFont val="宋体"/>
        <charset val="134"/>
      </rPr>
      <t>年中央财政资金扶持壮大集体经济项目</t>
    </r>
  </si>
  <si>
    <t>青杠垭村</t>
  </si>
  <si>
    <r>
      <rPr>
        <sz val="10"/>
        <rFont val="宋体"/>
        <charset val="134"/>
      </rPr>
      <t>新建</t>
    </r>
    <r>
      <rPr>
        <sz val="10"/>
        <rFont val="Times New Roman"/>
        <charset val="134"/>
      </rPr>
      <t>80</t>
    </r>
    <r>
      <rPr>
        <sz val="10"/>
        <rFont val="宋体"/>
        <charset val="134"/>
      </rPr>
      <t>千瓦光伏发电站一座，年发电</t>
    </r>
    <r>
      <rPr>
        <sz val="10"/>
        <rFont val="Times New Roman"/>
        <charset val="134"/>
      </rPr>
      <t>18</t>
    </r>
    <r>
      <rPr>
        <sz val="10"/>
        <rFont val="宋体"/>
        <charset val="134"/>
      </rPr>
      <t>万千瓦。</t>
    </r>
  </si>
  <si>
    <t>县委组织部</t>
  </si>
  <si>
    <r>
      <rPr>
        <sz val="10"/>
        <rFont val="宋体"/>
        <charset val="134"/>
      </rPr>
      <t>年发电</t>
    </r>
    <r>
      <rPr>
        <sz val="10"/>
        <rFont val="Times New Roman"/>
        <charset val="134"/>
      </rPr>
      <t>18</t>
    </r>
    <r>
      <rPr>
        <sz val="10"/>
        <rFont val="宋体"/>
        <charset val="134"/>
      </rPr>
      <t>万千瓦，为集体每年增收</t>
    </r>
    <r>
      <rPr>
        <sz val="10"/>
        <rFont val="Times New Roman"/>
        <charset val="134"/>
      </rPr>
      <t>63000</t>
    </r>
    <r>
      <rPr>
        <sz val="10"/>
        <rFont val="宋体"/>
        <charset val="134"/>
      </rPr>
      <t>元。</t>
    </r>
  </si>
  <si>
    <r>
      <rPr>
        <sz val="10"/>
        <rFont val="宋体"/>
        <charset val="134"/>
      </rPr>
      <t>三元镇邓教坪村</t>
    </r>
    <r>
      <rPr>
        <sz val="10"/>
        <rFont val="Times New Roman"/>
        <charset val="134"/>
      </rPr>
      <t>2023</t>
    </r>
    <r>
      <rPr>
        <sz val="10"/>
        <rFont val="宋体"/>
        <charset val="134"/>
      </rPr>
      <t>年中央财政资金扶持壮大集体经济项目</t>
    </r>
  </si>
  <si>
    <t>邓教坪村</t>
  </si>
  <si>
    <r>
      <rPr>
        <sz val="10"/>
        <rFont val="宋体"/>
        <charset val="134"/>
      </rPr>
      <t>三元镇滩山坝社区</t>
    </r>
    <r>
      <rPr>
        <sz val="10"/>
        <rFont val="Times New Roman"/>
        <charset val="134"/>
      </rPr>
      <t>2023</t>
    </r>
    <r>
      <rPr>
        <sz val="10"/>
        <rFont val="宋体"/>
        <charset val="134"/>
      </rPr>
      <t>年中央财政资金扶持壮大集体经济项目</t>
    </r>
  </si>
  <si>
    <t>滩山坝社区</t>
  </si>
  <si>
    <r>
      <rPr>
        <sz val="10"/>
        <rFont val="宋体"/>
        <charset val="134"/>
      </rPr>
      <t>安装</t>
    </r>
    <r>
      <rPr>
        <sz val="10"/>
        <rFont val="Times New Roman"/>
        <charset val="134"/>
      </rPr>
      <t>120</t>
    </r>
    <r>
      <rPr>
        <sz val="10"/>
        <rFont val="宋体"/>
        <charset val="134"/>
      </rPr>
      <t>千伏安充电桩</t>
    </r>
    <r>
      <rPr>
        <sz val="10"/>
        <rFont val="Times New Roman"/>
        <charset val="134"/>
      </rPr>
      <t>6</t>
    </r>
    <r>
      <rPr>
        <sz val="10"/>
        <rFont val="宋体"/>
        <charset val="134"/>
      </rPr>
      <t>个（总负荷</t>
    </r>
    <r>
      <rPr>
        <sz val="10"/>
        <rFont val="Times New Roman"/>
        <charset val="134"/>
      </rPr>
      <t>800</t>
    </r>
    <r>
      <rPr>
        <sz val="10"/>
        <rFont val="宋体"/>
        <charset val="134"/>
      </rPr>
      <t>千伏安），变压器</t>
    </r>
    <r>
      <rPr>
        <sz val="10"/>
        <rFont val="Times New Roman"/>
        <charset val="134"/>
      </rPr>
      <t>1</t>
    </r>
    <r>
      <rPr>
        <sz val="10"/>
        <rFont val="宋体"/>
        <charset val="134"/>
      </rPr>
      <t>个，管网、电线安装，人工开挖回填等（整合梯子河村资金）。</t>
    </r>
  </si>
  <si>
    <r>
      <rPr>
        <sz val="10"/>
        <rFont val="宋体"/>
        <charset val="134"/>
      </rPr>
      <t>每天每台充电</t>
    </r>
    <r>
      <rPr>
        <sz val="10"/>
        <rFont val="Times New Roman"/>
        <charset val="134"/>
      </rPr>
      <t>2</t>
    </r>
    <r>
      <rPr>
        <sz val="10"/>
        <rFont val="宋体"/>
        <charset val="134"/>
      </rPr>
      <t>小时，每度利润</t>
    </r>
    <r>
      <rPr>
        <sz val="10"/>
        <rFont val="Times New Roman"/>
        <charset val="134"/>
      </rPr>
      <t>0.4</t>
    </r>
    <r>
      <rPr>
        <sz val="10"/>
        <rFont val="宋体"/>
        <charset val="134"/>
      </rPr>
      <t>元，每台收益</t>
    </r>
    <r>
      <rPr>
        <sz val="10"/>
        <rFont val="Times New Roman"/>
        <charset val="134"/>
      </rPr>
      <t>196</t>
    </r>
    <r>
      <rPr>
        <sz val="10"/>
        <rFont val="宋体"/>
        <charset val="134"/>
      </rPr>
      <t>元，</t>
    </r>
    <r>
      <rPr>
        <sz val="10"/>
        <rFont val="Times New Roman"/>
        <charset val="134"/>
      </rPr>
      <t>6</t>
    </r>
    <r>
      <rPr>
        <sz val="10"/>
        <rFont val="宋体"/>
        <charset val="134"/>
      </rPr>
      <t>台每天收益</t>
    </r>
    <r>
      <rPr>
        <sz val="10"/>
        <rFont val="Times New Roman"/>
        <charset val="134"/>
      </rPr>
      <t>576</t>
    </r>
    <r>
      <rPr>
        <sz val="10"/>
        <rFont val="宋体"/>
        <charset val="134"/>
      </rPr>
      <t>元，每年收益约</t>
    </r>
    <r>
      <rPr>
        <sz val="10"/>
        <rFont val="Times New Roman"/>
        <charset val="134"/>
      </rPr>
      <t>21</t>
    </r>
    <r>
      <rPr>
        <sz val="10"/>
        <rFont val="宋体"/>
        <charset val="134"/>
      </rPr>
      <t>万元（整合梯子河村项目）。</t>
    </r>
  </si>
  <si>
    <r>
      <rPr>
        <sz val="10"/>
        <rFont val="宋体"/>
        <charset val="134"/>
      </rPr>
      <t>三元镇梯子河村</t>
    </r>
    <r>
      <rPr>
        <sz val="10"/>
        <rFont val="Times New Roman"/>
        <charset val="134"/>
      </rPr>
      <t>2023</t>
    </r>
    <r>
      <rPr>
        <sz val="10"/>
        <rFont val="宋体"/>
        <charset val="134"/>
      </rPr>
      <t>年中央财政资金扶持壮大集体经济项目</t>
    </r>
  </si>
  <si>
    <t>梯子河村</t>
  </si>
  <si>
    <r>
      <rPr>
        <sz val="10"/>
        <rFont val="宋体"/>
        <charset val="134"/>
      </rPr>
      <t>安装</t>
    </r>
    <r>
      <rPr>
        <sz val="10"/>
        <rFont val="Times New Roman"/>
        <charset val="134"/>
      </rPr>
      <t>120</t>
    </r>
    <r>
      <rPr>
        <sz val="10"/>
        <rFont val="宋体"/>
        <charset val="134"/>
      </rPr>
      <t>千伏安充电桩</t>
    </r>
    <r>
      <rPr>
        <sz val="10"/>
        <rFont val="Times New Roman"/>
        <charset val="134"/>
      </rPr>
      <t>6</t>
    </r>
    <r>
      <rPr>
        <sz val="10"/>
        <rFont val="宋体"/>
        <charset val="134"/>
      </rPr>
      <t>个（总负荷</t>
    </r>
    <r>
      <rPr>
        <sz val="10"/>
        <rFont val="Times New Roman"/>
        <charset val="134"/>
      </rPr>
      <t>800</t>
    </r>
    <r>
      <rPr>
        <sz val="10"/>
        <rFont val="宋体"/>
        <charset val="134"/>
      </rPr>
      <t>千伏安），变压器</t>
    </r>
    <r>
      <rPr>
        <sz val="10"/>
        <rFont val="Times New Roman"/>
        <charset val="134"/>
      </rPr>
      <t>1</t>
    </r>
    <r>
      <rPr>
        <sz val="10"/>
        <rFont val="宋体"/>
        <charset val="134"/>
      </rPr>
      <t>个，管网、电线安装，人工开挖回填等（整合滩山坝社区资金）。</t>
    </r>
  </si>
  <si>
    <r>
      <rPr>
        <sz val="10"/>
        <rFont val="宋体"/>
        <charset val="134"/>
      </rPr>
      <t>每天每台充电</t>
    </r>
    <r>
      <rPr>
        <sz val="10"/>
        <rFont val="Times New Roman"/>
        <charset val="134"/>
      </rPr>
      <t>2</t>
    </r>
    <r>
      <rPr>
        <sz val="10"/>
        <rFont val="宋体"/>
        <charset val="134"/>
      </rPr>
      <t>小时，每度利润</t>
    </r>
    <r>
      <rPr>
        <sz val="10"/>
        <rFont val="Times New Roman"/>
        <charset val="134"/>
      </rPr>
      <t>0.4</t>
    </r>
    <r>
      <rPr>
        <sz val="10"/>
        <rFont val="宋体"/>
        <charset val="134"/>
      </rPr>
      <t>元，每台收益</t>
    </r>
    <r>
      <rPr>
        <sz val="10"/>
        <rFont val="Times New Roman"/>
        <charset val="134"/>
      </rPr>
      <t>196</t>
    </r>
    <r>
      <rPr>
        <sz val="10"/>
        <rFont val="宋体"/>
        <charset val="134"/>
      </rPr>
      <t>元，</t>
    </r>
    <r>
      <rPr>
        <sz val="10"/>
        <rFont val="Times New Roman"/>
        <charset val="134"/>
      </rPr>
      <t>6</t>
    </r>
    <r>
      <rPr>
        <sz val="10"/>
        <rFont val="宋体"/>
        <charset val="134"/>
      </rPr>
      <t>台每天收益</t>
    </r>
    <r>
      <rPr>
        <sz val="10"/>
        <rFont val="Times New Roman"/>
        <charset val="134"/>
      </rPr>
      <t>576</t>
    </r>
    <r>
      <rPr>
        <sz val="10"/>
        <rFont val="宋体"/>
        <charset val="134"/>
      </rPr>
      <t>元，每年收益约</t>
    </r>
    <r>
      <rPr>
        <sz val="10"/>
        <rFont val="Times New Roman"/>
        <charset val="134"/>
      </rPr>
      <t>21</t>
    </r>
    <r>
      <rPr>
        <sz val="10"/>
        <rFont val="宋体"/>
        <charset val="134"/>
      </rPr>
      <t>万元（整合滩山坝社区项目）。</t>
    </r>
  </si>
  <si>
    <r>
      <rPr>
        <sz val="10"/>
        <rFont val="宋体"/>
        <charset val="134"/>
      </rPr>
      <t>龙河镇金子庙村</t>
    </r>
    <r>
      <rPr>
        <sz val="10"/>
        <rFont val="Times New Roman"/>
        <charset val="134"/>
      </rPr>
      <t>2023</t>
    </r>
    <r>
      <rPr>
        <sz val="10"/>
        <rFont val="宋体"/>
        <charset val="134"/>
      </rPr>
      <t>年中央财政资金扶持壮大集体经济项目</t>
    </r>
  </si>
  <si>
    <t>金子庙村</t>
  </si>
  <si>
    <r>
      <rPr>
        <sz val="10"/>
        <rFont val="宋体"/>
        <charset val="134"/>
      </rPr>
      <t>新建蓄水量</t>
    </r>
    <r>
      <rPr>
        <sz val="10"/>
        <rFont val="Times New Roman"/>
        <charset val="134"/>
      </rPr>
      <t>200</t>
    </r>
    <r>
      <rPr>
        <sz val="10"/>
        <rFont val="宋体"/>
        <charset val="134"/>
      </rPr>
      <t>立方米水池一个；新建苗圃管网</t>
    </r>
    <r>
      <rPr>
        <sz val="10"/>
        <rFont val="Times New Roman"/>
        <charset val="134"/>
      </rPr>
      <t>(</t>
    </r>
    <r>
      <rPr>
        <sz val="10"/>
        <rFont val="宋体"/>
        <charset val="134"/>
      </rPr>
      <t>喷灌</t>
    </r>
    <r>
      <rPr>
        <sz val="10"/>
        <rFont val="Times New Roman"/>
        <charset val="134"/>
      </rPr>
      <t>)2000</t>
    </r>
    <r>
      <rPr>
        <sz val="10"/>
        <rFont val="宋体"/>
        <charset val="134"/>
      </rPr>
      <t>米；新建育苗大棚</t>
    </r>
    <r>
      <rPr>
        <sz val="10"/>
        <rFont val="Times New Roman"/>
        <charset val="134"/>
      </rPr>
      <t>3000</t>
    </r>
    <r>
      <rPr>
        <sz val="10"/>
        <rFont val="宋体"/>
        <charset val="134"/>
      </rPr>
      <t>平方米；新建人行便道</t>
    </r>
    <r>
      <rPr>
        <sz val="10"/>
        <rFont val="Times New Roman"/>
        <charset val="134"/>
      </rPr>
      <t>600</t>
    </r>
    <r>
      <rPr>
        <sz val="10"/>
        <rFont val="宋体"/>
        <charset val="134"/>
      </rPr>
      <t>米。</t>
    </r>
  </si>
  <si>
    <r>
      <rPr>
        <sz val="10"/>
        <rFont val="宋体"/>
        <charset val="134"/>
      </rPr>
      <t>苗圃基地由村集体运营，主要供应龙河镇</t>
    </r>
    <r>
      <rPr>
        <sz val="10"/>
        <rFont val="Times New Roman"/>
        <charset val="134"/>
      </rPr>
      <t>24</t>
    </r>
    <r>
      <rPr>
        <sz val="10"/>
        <rFont val="宋体"/>
        <charset val="134"/>
      </rPr>
      <t>个村（社区）及龙河镇周边村（社区）环境绿化美化所需，项目建成投产后年纯收入</t>
    </r>
    <r>
      <rPr>
        <sz val="10"/>
        <rFont val="Times New Roman"/>
        <charset val="134"/>
      </rPr>
      <t>10</t>
    </r>
    <r>
      <rPr>
        <sz val="10"/>
        <rFont val="宋体"/>
        <charset val="134"/>
      </rPr>
      <t>万元以上。</t>
    </r>
  </si>
  <si>
    <t>休闲农业与乡村旅游</t>
  </si>
  <si>
    <r>
      <rPr>
        <sz val="10"/>
        <rFont val="宋体"/>
        <charset val="134"/>
      </rPr>
      <t>龙河镇洞庄坪村</t>
    </r>
    <r>
      <rPr>
        <sz val="10"/>
        <rFont val="Times New Roman"/>
        <charset val="134"/>
      </rPr>
      <t>2023</t>
    </r>
    <r>
      <rPr>
        <sz val="10"/>
        <rFont val="宋体"/>
        <charset val="134"/>
      </rPr>
      <t>年中央财政资金扶持壮大集体经济项目</t>
    </r>
  </si>
  <si>
    <t>洞庄坪村</t>
  </si>
  <si>
    <t>村集体合股联营，发展乡村旅游。</t>
  </si>
  <si>
    <r>
      <rPr>
        <sz val="10"/>
        <rFont val="宋体"/>
        <charset val="134"/>
      </rPr>
      <t>计划由</t>
    </r>
    <r>
      <rPr>
        <sz val="10"/>
        <rFont val="Times New Roman"/>
        <charset val="134"/>
      </rPr>
      <t>“</t>
    </r>
    <r>
      <rPr>
        <sz val="10"/>
        <rFont val="宋体"/>
        <charset val="134"/>
      </rPr>
      <t>村集体</t>
    </r>
    <r>
      <rPr>
        <sz val="10"/>
        <rFont val="Times New Roman"/>
        <charset val="134"/>
      </rPr>
      <t>+</t>
    </r>
    <r>
      <rPr>
        <sz val="10"/>
        <rFont val="宋体"/>
        <charset val="134"/>
      </rPr>
      <t>招商</t>
    </r>
    <r>
      <rPr>
        <sz val="10"/>
        <rFont val="Times New Roman"/>
        <charset val="134"/>
      </rPr>
      <t>”</t>
    </r>
    <r>
      <rPr>
        <sz val="10"/>
        <rFont val="宋体"/>
        <charset val="134"/>
      </rPr>
      <t>作为投入端（资产所有方），建成后由洞庄坪凤鸣湾田园综合体运营公司一体运营，按照约定占股分配营业利润，预计运营后年收入</t>
    </r>
    <r>
      <rPr>
        <sz val="10"/>
        <rFont val="Times New Roman"/>
        <charset val="134"/>
      </rPr>
      <t>10</t>
    </r>
    <r>
      <rPr>
        <sz val="10"/>
        <rFont val="宋体"/>
        <charset val="134"/>
      </rPr>
      <t>万元。</t>
    </r>
  </si>
  <si>
    <r>
      <rPr>
        <sz val="10"/>
        <rFont val="宋体"/>
        <charset val="134"/>
      </rPr>
      <t>十直镇上坝村</t>
    </r>
    <r>
      <rPr>
        <sz val="10"/>
        <rFont val="Times New Roman"/>
        <charset val="134"/>
      </rPr>
      <t>2023</t>
    </r>
    <r>
      <rPr>
        <sz val="10"/>
        <rFont val="宋体"/>
        <charset val="134"/>
      </rPr>
      <t>年中央财政资金扶持壮大集体经济项目</t>
    </r>
  </si>
  <si>
    <r>
      <rPr>
        <sz val="10"/>
        <rFont val="宋体"/>
        <charset val="134"/>
      </rPr>
      <t>上坝村花岭合作社流转</t>
    </r>
    <r>
      <rPr>
        <sz val="10"/>
        <rFont val="Times New Roman"/>
        <charset val="134"/>
      </rPr>
      <t>300</t>
    </r>
    <r>
      <rPr>
        <sz val="10"/>
        <rFont val="宋体"/>
        <charset val="134"/>
      </rPr>
      <t>亩撂荒土地种植榨菜，配置中型微耕机</t>
    </r>
    <r>
      <rPr>
        <sz val="10"/>
        <rFont val="Times New Roman"/>
        <charset val="134"/>
      </rPr>
      <t>1</t>
    </r>
    <r>
      <rPr>
        <sz val="10"/>
        <rFont val="宋体"/>
        <charset val="134"/>
      </rPr>
      <t>台，购买肥料等。</t>
    </r>
  </si>
  <si>
    <r>
      <rPr>
        <sz val="10"/>
        <rFont val="Times New Roman"/>
        <charset val="134"/>
      </rPr>
      <t>1.</t>
    </r>
    <r>
      <rPr>
        <sz val="10"/>
        <rFont val="宋体"/>
        <charset val="134"/>
      </rPr>
      <t>将全村土地规模化集约化种植</t>
    </r>
    <r>
      <rPr>
        <sz val="10"/>
        <rFont val="Times New Roman"/>
        <charset val="134"/>
      </rPr>
      <t>2</t>
    </r>
    <r>
      <rPr>
        <sz val="10"/>
        <rFont val="宋体"/>
        <charset val="134"/>
      </rPr>
      <t>，解决全村撂荒地无人种植的问题。</t>
    </r>
    <r>
      <rPr>
        <sz val="10"/>
        <rFont val="Times New Roman"/>
        <charset val="134"/>
      </rPr>
      <t>3</t>
    </r>
    <r>
      <rPr>
        <sz val="10"/>
        <rFont val="宋体"/>
        <charset val="134"/>
      </rPr>
      <t>，解决集体经济无收入的问题。</t>
    </r>
  </si>
  <si>
    <r>
      <rPr>
        <sz val="10"/>
        <rFont val="宋体"/>
        <charset val="134"/>
      </rPr>
      <t>湛普镇庆云村</t>
    </r>
    <r>
      <rPr>
        <sz val="10"/>
        <rFont val="Times New Roman"/>
        <charset val="134"/>
      </rPr>
      <t>2023</t>
    </r>
    <r>
      <rPr>
        <sz val="10"/>
        <rFont val="宋体"/>
        <charset val="134"/>
      </rPr>
      <t>年中央财政资金扶持壮大集体经济项目</t>
    </r>
  </si>
  <si>
    <t>建设</t>
  </si>
  <si>
    <t>庆云村</t>
  </si>
  <si>
    <r>
      <rPr>
        <sz val="10"/>
        <rFont val="宋体"/>
        <charset val="134"/>
      </rPr>
      <t>配置中型花椒筛选机</t>
    </r>
    <r>
      <rPr>
        <sz val="10"/>
        <rFont val="Times New Roman"/>
        <charset val="134"/>
      </rPr>
      <t>1</t>
    </r>
    <r>
      <rPr>
        <sz val="10"/>
        <rFont val="宋体"/>
        <charset val="134"/>
      </rPr>
      <t>台，用于花椒粗加工。</t>
    </r>
  </si>
  <si>
    <t>壮大集体经济收入</t>
  </si>
  <si>
    <r>
      <rPr>
        <sz val="10"/>
        <rFont val="宋体"/>
        <charset val="134"/>
      </rPr>
      <t>双龙镇双龙社区</t>
    </r>
    <r>
      <rPr>
        <sz val="10"/>
        <rFont val="Times New Roman"/>
        <charset val="134"/>
      </rPr>
      <t>2023</t>
    </r>
    <r>
      <rPr>
        <sz val="10"/>
        <rFont val="宋体"/>
        <charset val="134"/>
      </rPr>
      <t>年中央财政资金扶持壮大村集体经济项目</t>
    </r>
  </si>
  <si>
    <t>双龙社区</t>
  </si>
  <si>
    <t>打造农产品仓储、销售基地，用于农产品加工、仓储等生产经营。</t>
  </si>
  <si>
    <r>
      <rPr>
        <sz val="10"/>
        <rFont val="宋体"/>
        <charset val="134"/>
      </rPr>
      <t>打造农产品仓储、销售基地，居民通过务工和利益分红实现增收致富。通过利益联结机制壮大村集体经济，预计每年获得</t>
    </r>
    <r>
      <rPr>
        <sz val="10"/>
        <rFont val="Times New Roman"/>
        <charset val="134"/>
      </rPr>
      <t>10%</t>
    </r>
    <r>
      <rPr>
        <sz val="10"/>
        <rFont val="宋体"/>
        <charset val="134"/>
      </rPr>
      <t>的收益率。</t>
    </r>
  </si>
  <si>
    <r>
      <rPr>
        <sz val="10"/>
        <rFont val="宋体"/>
        <charset val="134"/>
      </rPr>
      <t>三合街道罗山村</t>
    </r>
    <r>
      <rPr>
        <sz val="10"/>
        <rFont val="Times New Roman"/>
        <charset val="134"/>
      </rPr>
      <t>2023</t>
    </r>
    <r>
      <rPr>
        <sz val="10"/>
        <rFont val="宋体"/>
        <charset val="134"/>
      </rPr>
      <t>年中央财政资金扶持壮大集体经济项目</t>
    </r>
  </si>
  <si>
    <t>三合街道</t>
  </si>
  <si>
    <t>罗山村</t>
  </si>
  <si>
    <t>建设乡村振兴农副产品集散中心，含冻链仓储、展示、销售、物流配送等</t>
  </si>
  <si>
    <r>
      <rPr>
        <sz val="10"/>
        <rFont val="Times New Roman"/>
        <charset val="134"/>
      </rPr>
      <t>1.</t>
    </r>
    <r>
      <rPr>
        <sz val="10"/>
        <rFont val="宋体"/>
        <charset val="134"/>
      </rPr>
      <t>商业门面，能确保投入资金保值增值；</t>
    </r>
    <r>
      <rPr>
        <sz val="10"/>
        <rFont val="Times New Roman"/>
        <charset val="134"/>
      </rPr>
      <t>2.</t>
    </r>
    <r>
      <rPr>
        <sz val="10"/>
        <rFont val="宋体"/>
        <charset val="134"/>
      </rPr>
      <t>年租金、营业收益约</t>
    </r>
    <r>
      <rPr>
        <sz val="10"/>
        <rFont val="Times New Roman"/>
        <charset val="134"/>
      </rPr>
      <t>40</t>
    </r>
    <r>
      <rPr>
        <sz val="10"/>
        <rFont val="宋体"/>
        <charset val="134"/>
      </rPr>
      <t>万元，实现村级集体经济收入壮大。</t>
    </r>
  </si>
  <si>
    <r>
      <rPr>
        <sz val="10"/>
        <rFont val="宋体"/>
        <charset val="134"/>
      </rPr>
      <t>三合街道峰顶社区</t>
    </r>
    <r>
      <rPr>
        <sz val="10"/>
        <rFont val="Times New Roman"/>
        <charset val="134"/>
      </rPr>
      <t>2023</t>
    </r>
    <r>
      <rPr>
        <sz val="10"/>
        <rFont val="宋体"/>
        <charset val="134"/>
      </rPr>
      <t>年中央财政资金扶持壮大集体经济项目</t>
    </r>
  </si>
  <si>
    <t>峰顶社区</t>
  </si>
  <si>
    <r>
      <rPr>
        <sz val="10"/>
        <rFont val="宋体"/>
        <charset val="134"/>
      </rPr>
      <t>三合街道丁庄社区</t>
    </r>
    <r>
      <rPr>
        <sz val="10"/>
        <rFont val="Times New Roman"/>
        <charset val="134"/>
      </rPr>
      <t>2023</t>
    </r>
    <r>
      <rPr>
        <sz val="10"/>
        <rFont val="宋体"/>
        <charset val="134"/>
      </rPr>
      <t>年中央财政资金扶持壮大集体经济项目</t>
    </r>
  </si>
  <si>
    <t>丁庄社区</t>
  </si>
  <si>
    <r>
      <rPr>
        <sz val="10"/>
        <rFont val="宋体"/>
        <charset val="134"/>
      </rPr>
      <t>三合街道峡南溪社区</t>
    </r>
    <r>
      <rPr>
        <sz val="10"/>
        <rFont val="Times New Roman"/>
        <charset val="134"/>
      </rPr>
      <t>2023</t>
    </r>
    <r>
      <rPr>
        <sz val="10"/>
        <rFont val="宋体"/>
        <charset val="134"/>
      </rPr>
      <t>年中央财政资金扶持壮大集体经济项目</t>
    </r>
  </si>
  <si>
    <t>峡南溪社区</t>
  </si>
  <si>
    <r>
      <rPr>
        <sz val="10"/>
        <rFont val="宋体"/>
        <charset val="134"/>
      </rPr>
      <t>三合街道瓜草湾社区</t>
    </r>
    <r>
      <rPr>
        <sz val="10"/>
        <rFont val="Times New Roman"/>
        <charset val="134"/>
      </rPr>
      <t>2023</t>
    </r>
    <r>
      <rPr>
        <sz val="10"/>
        <rFont val="宋体"/>
        <charset val="134"/>
      </rPr>
      <t>年中央财政资金扶持壮大集体经济项目</t>
    </r>
  </si>
  <si>
    <t>瓜草湾社区</t>
  </si>
  <si>
    <r>
      <rPr>
        <sz val="10"/>
        <rFont val="宋体"/>
        <charset val="134"/>
      </rPr>
      <t>三合街道洋河社区</t>
    </r>
    <r>
      <rPr>
        <sz val="10"/>
        <rFont val="Times New Roman"/>
        <charset val="134"/>
      </rPr>
      <t>2023</t>
    </r>
    <r>
      <rPr>
        <sz val="10"/>
        <rFont val="宋体"/>
        <charset val="134"/>
      </rPr>
      <t>年中央财政资金扶持壮大集体经济项目</t>
    </r>
  </si>
  <si>
    <t>洋河社区</t>
  </si>
  <si>
    <t>三、乡村建设行动类</t>
  </si>
  <si>
    <t>（一）道路</t>
  </si>
  <si>
    <r>
      <rPr>
        <sz val="11"/>
        <rFont val="Times New Roman"/>
        <charset val="134"/>
      </rPr>
      <t>1-1.</t>
    </r>
    <r>
      <rPr>
        <sz val="11"/>
        <rFont val="方正黑体_GBK"/>
        <charset val="134"/>
      </rPr>
      <t>产业路、旅游路</t>
    </r>
  </si>
  <si>
    <t>乡村建设行动</t>
  </si>
  <si>
    <t>农村基础设施</t>
  </si>
  <si>
    <t>包鸾镇红花坡等村四好农村公路建设</t>
  </si>
  <si>
    <t>包鸾镇</t>
  </si>
  <si>
    <t>红花坡等村</t>
  </si>
  <si>
    <r>
      <rPr>
        <sz val="10"/>
        <rFont val="宋体"/>
        <charset val="134"/>
      </rPr>
      <t>里程</t>
    </r>
    <r>
      <rPr>
        <sz val="10"/>
        <rFont val="Times New Roman"/>
        <charset val="134"/>
      </rPr>
      <t>3.4</t>
    </r>
    <r>
      <rPr>
        <sz val="10"/>
        <rFont val="宋体"/>
        <charset val="134"/>
      </rPr>
      <t>公里</t>
    </r>
    <r>
      <rPr>
        <sz val="10"/>
        <rFont val="Times New Roman"/>
        <charset val="134"/>
      </rPr>
      <t xml:space="preserve"></t>
    </r>
  </si>
  <si>
    <t>畅通包鸾镇红花坡等村道路，带动产业发展。</t>
  </si>
  <si>
    <t>丰都县保合镇马家场村花椒基地产业路项目</t>
  </si>
  <si>
    <t>保合镇</t>
  </si>
  <si>
    <t>马家场村</t>
  </si>
  <si>
    <r>
      <rPr>
        <sz val="10"/>
        <rFont val="宋体"/>
        <charset val="134"/>
      </rPr>
      <t>改扩建花椒基地产业路</t>
    </r>
    <r>
      <rPr>
        <sz val="10"/>
        <rFont val="Times New Roman"/>
        <charset val="134"/>
      </rPr>
      <t>1.6</t>
    </r>
    <r>
      <rPr>
        <sz val="10"/>
        <rFont val="宋体"/>
        <charset val="134"/>
      </rPr>
      <t>公里，路基宽</t>
    </r>
    <r>
      <rPr>
        <sz val="10"/>
        <rFont val="Times New Roman"/>
        <charset val="134"/>
      </rPr>
      <t>5.5</t>
    </r>
    <r>
      <rPr>
        <sz val="10"/>
        <rFont val="宋体"/>
        <charset val="134"/>
      </rPr>
      <t>米，路面宽</t>
    </r>
    <r>
      <rPr>
        <sz val="10"/>
        <rFont val="Times New Roman"/>
        <charset val="134"/>
      </rPr>
      <t>4.5</t>
    </r>
    <r>
      <rPr>
        <sz val="10"/>
        <rFont val="宋体"/>
        <charset val="134"/>
      </rPr>
      <t>米，</t>
    </r>
    <r>
      <rPr>
        <sz val="10"/>
        <rFont val="Times New Roman"/>
        <charset val="134"/>
      </rPr>
      <t>C25</t>
    </r>
    <r>
      <rPr>
        <sz val="10"/>
        <rFont val="宋体"/>
        <charset val="134"/>
      </rPr>
      <t>砼路面厚</t>
    </r>
    <r>
      <rPr>
        <sz val="10"/>
        <rFont val="Times New Roman"/>
        <charset val="134"/>
      </rPr>
      <t>20</t>
    </r>
    <r>
      <rPr>
        <sz val="10"/>
        <rFont val="宋体"/>
        <charset val="134"/>
      </rPr>
      <t>厘米。</t>
    </r>
    <r>
      <rPr>
        <sz val="10"/>
        <rFont val="Times New Roman"/>
        <charset val="134"/>
      </rPr>
      <t xml:space="preserve"></t>
    </r>
  </si>
  <si>
    <t>畅通丰都县保合镇马家场村花椒基地产业路，带动产业发展。</t>
  </si>
  <si>
    <t>董家镇彭家坝村产业道路硬化项目</t>
  </si>
  <si>
    <t>彭家坝村</t>
  </si>
  <si>
    <r>
      <rPr>
        <sz val="10"/>
        <rFont val="宋体"/>
        <charset val="134"/>
      </rPr>
      <t>硬化道路全长</t>
    </r>
    <r>
      <rPr>
        <sz val="10"/>
        <rFont val="Times New Roman"/>
        <charset val="134"/>
      </rPr>
      <t>0.69</t>
    </r>
    <r>
      <rPr>
        <sz val="10"/>
        <rFont val="宋体"/>
        <charset val="134"/>
      </rPr>
      <t>公里，其中：</t>
    </r>
    <r>
      <rPr>
        <sz val="10"/>
        <rFont val="Times New Roman"/>
        <charset val="134"/>
      </rPr>
      <t>6</t>
    </r>
    <r>
      <rPr>
        <sz val="10"/>
        <rFont val="宋体"/>
        <charset val="134"/>
      </rPr>
      <t>米宽路面</t>
    </r>
    <r>
      <rPr>
        <sz val="10"/>
        <rFont val="Times New Roman"/>
        <charset val="134"/>
      </rPr>
      <t>0.6</t>
    </r>
    <r>
      <rPr>
        <sz val="10"/>
        <rFont val="宋体"/>
        <charset val="134"/>
      </rPr>
      <t>公里，</t>
    </r>
    <r>
      <rPr>
        <sz val="10"/>
        <rFont val="Times New Roman"/>
        <charset val="134"/>
      </rPr>
      <t>9</t>
    </r>
    <r>
      <rPr>
        <sz val="10"/>
        <rFont val="宋体"/>
        <charset val="134"/>
      </rPr>
      <t>米宽路面</t>
    </r>
    <r>
      <rPr>
        <sz val="10"/>
        <rFont val="Times New Roman"/>
        <charset val="134"/>
      </rPr>
      <t>0.09</t>
    </r>
    <r>
      <rPr>
        <sz val="10"/>
        <rFont val="宋体"/>
        <charset val="134"/>
      </rPr>
      <t>公里。</t>
    </r>
  </si>
  <si>
    <r>
      <rPr>
        <sz val="10"/>
        <rFont val="宋体"/>
        <charset val="134"/>
      </rPr>
      <t>惠及人数</t>
    </r>
    <r>
      <rPr>
        <sz val="10"/>
        <rFont val="Times New Roman"/>
        <charset val="134"/>
      </rPr>
      <t>509</t>
    </r>
    <r>
      <rPr>
        <sz val="10"/>
        <rFont val="宋体"/>
        <charset val="134"/>
      </rPr>
      <t>户</t>
    </r>
    <r>
      <rPr>
        <sz val="10"/>
        <rFont val="Times New Roman"/>
        <charset val="134"/>
      </rPr>
      <t>1703</t>
    </r>
    <r>
      <rPr>
        <sz val="10"/>
        <rFont val="宋体"/>
        <charset val="134"/>
      </rPr>
      <t>人，</t>
    </r>
    <r>
      <rPr>
        <sz val="10"/>
        <rFont val="Times New Roman"/>
        <charset val="134"/>
      </rPr>
      <t>.</t>
    </r>
    <r>
      <rPr>
        <sz val="10"/>
        <rFont val="宋体"/>
        <charset val="134"/>
      </rPr>
      <t>对促进我镇农旅融合产业发展具有非常大的作用</t>
    </r>
  </si>
  <si>
    <t>高家镇方斗山产业联网公路</t>
  </si>
  <si>
    <t>方斗山村</t>
  </si>
  <si>
    <r>
      <rPr>
        <sz val="10"/>
        <rFont val="宋体"/>
        <charset val="134"/>
      </rPr>
      <t>里程</t>
    </r>
    <r>
      <rPr>
        <sz val="10"/>
        <rFont val="Times New Roman"/>
        <charset val="134"/>
      </rPr>
      <t>5.45</t>
    </r>
    <r>
      <rPr>
        <sz val="10"/>
        <rFont val="宋体"/>
        <charset val="134"/>
      </rPr>
      <t>公里</t>
    </r>
    <r>
      <rPr>
        <sz val="10"/>
        <rFont val="Times New Roman"/>
        <charset val="134"/>
      </rPr>
      <t xml:space="preserve"></t>
    </r>
  </si>
  <si>
    <t>畅通高家镇方斗山产业联网公路，带动产业发展。</t>
  </si>
  <si>
    <r>
      <rPr>
        <sz val="10"/>
        <rFont val="宋体"/>
        <charset val="134"/>
      </rPr>
      <t>高家镇太运有机肥厂选址地产业</t>
    </r>
    <r>
      <rPr>
        <sz val="10"/>
        <rFont val="Times New Roman"/>
        <charset val="134"/>
      </rPr>
      <t xml:space="preserve">
</t>
    </r>
    <r>
      <rPr>
        <sz val="10"/>
        <rFont val="宋体"/>
        <charset val="134"/>
      </rPr>
      <t>道路拓宽项目</t>
    </r>
  </si>
  <si>
    <t>太运村</t>
  </si>
  <si>
    <r>
      <rPr>
        <sz val="10"/>
        <rFont val="宋体"/>
        <charset val="134"/>
      </rPr>
      <t>全长</t>
    </r>
    <r>
      <rPr>
        <sz val="10"/>
        <rFont val="Times New Roman"/>
        <charset val="134"/>
      </rPr>
      <t>1.392</t>
    </r>
    <r>
      <rPr>
        <sz val="10"/>
        <rFont val="宋体"/>
        <charset val="134"/>
      </rPr>
      <t>公里，改建，路基在原路基基础上拓宽至</t>
    </r>
    <r>
      <rPr>
        <sz val="10"/>
        <rFont val="Times New Roman"/>
        <charset val="134"/>
      </rPr>
      <t>5.5</t>
    </r>
    <r>
      <rPr>
        <sz val="10"/>
        <rFont val="宋体"/>
        <charset val="134"/>
      </rPr>
      <t>米，路面在原砼路面基础上硬化</t>
    </r>
    <r>
      <rPr>
        <sz val="10"/>
        <rFont val="Times New Roman"/>
        <charset val="134"/>
      </rPr>
      <t>1</t>
    </r>
    <r>
      <rPr>
        <sz val="10"/>
        <rFont val="宋体"/>
        <charset val="134"/>
      </rPr>
      <t>米。</t>
    </r>
  </si>
  <si>
    <t>已完成实施方案编制</t>
  </si>
  <si>
    <t>虎威镇鹦鹉村青龙湾至梁山湾公路工程</t>
  </si>
  <si>
    <t>鹦鹉村</t>
  </si>
  <si>
    <r>
      <rPr>
        <sz val="10"/>
        <rFont val="宋体"/>
        <charset val="134"/>
      </rPr>
      <t>青龙湾至娘山湾（</t>
    </r>
    <r>
      <rPr>
        <sz val="10"/>
        <rFont val="Times New Roman"/>
        <charset val="134"/>
      </rPr>
      <t>CZ12)</t>
    </r>
    <r>
      <rPr>
        <sz val="10"/>
        <rFont val="宋体"/>
        <charset val="134"/>
      </rPr>
      <t>道路硬化</t>
    </r>
    <r>
      <rPr>
        <sz val="10"/>
        <rFont val="Times New Roman"/>
        <charset val="134"/>
      </rPr>
      <t>330</t>
    </r>
    <r>
      <rPr>
        <sz val="10"/>
        <rFont val="宋体"/>
        <charset val="134"/>
      </rPr>
      <t>米。</t>
    </r>
  </si>
  <si>
    <r>
      <rPr>
        <sz val="10"/>
        <rFont val="宋体"/>
        <charset val="134"/>
      </rPr>
      <t>项目实施可有效缓解鹦鹉村</t>
    </r>
    <r>
      <rPr>
        <sz val="10"/>
        <rFont val="Times New Roman"/>
        <charset val="134"/>
      </rPr>
      <t>20</t>
    </r>
    <r>
      <rPr>
        <sz val="10"/>
        <rFont val="宋体"/>
        <charset val="134"/>
      </rPr>
      <t>余名村民交通出行及农产品运输压力，附近村民人均增收</t>
    </r>
    <r>
      <rPr>
        <sz val="10"/>
        <rFont val="Times New Roman"/>
        <charset val="134"/>
      </rPr>
      <t>1000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</si>
  <si>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t>旅游路</t>
  </si>
  <si>
    <r>
      <rPr>
        <sz val="10"/>
        <rFont val="宋体"/>
        <charset val="134"/>
      </rPr>
      <t>环湖路江池段丰都县石板水水库环湖农村公路江池段</t>
    </r>
    <r>
      <rPr>
        <sz val="10"/>
        <rFont val="Times New Roman"/>
        <charset val="134"/>
      </rPr>
      <t>(K4+010-K19+900)</t>
    </r>
  </si>
  <si>
    <r>
      <rPr>
        <sz val="10"/>
        <rFont val="宋体"/>
        <charset val="134"/>
      </rPr>
      <t>环湖路江池段丰都县石板水水库环湖农村公路江池段</t>
    </r>
    <r>
      <rPr>
        <sz val="10"/>
        <rFont val="Times New Roman"/>
        <charset val="134"/>
      </rPr>
      <t xml:space="preserve">(K4+010-K19+900)</t>
    </r>
  </si>
  <si>
    <t>2020-2023</t>
  </si>
  <si>
    <t>畅通环湖路龙河段丰都县石板水水库环湖农村公路龙河段公路，带动旅游发展。</t>
  </si>
  <si>
    <r>
      <rPr>
        <sz val="10"/>
        <rFont val="宋体"/>
        <charset val="134"/>
      </rPr>
      <t>栗子至南天湖旅游通道升级改造工程栗子至毛坪段</t>
    </r>
    <r>
      <rPr>
        <sz val="10"/>
        <rFont val="Times New Roman"/>
        <charset val="134"/>
      </rPr>
      <t xml:space="preserve"></t>
    </r>
  </si>
  <si>
    <r>
      <rPr>
        <sz val="10"/>
        <rFont val="宋体"/>
        <charset val="134"/>
      </rPr>
      <t>扩建为沥青路面，路基保持现有宽度不变，路面宽</t>
    </r>
    <r>
      <rPr>
        <sz val="10"/>
        <rFont val="Times New Roman"/>
        <charset val="134"/>
      </rPr>
      <t>6</t>
    </r>
    <r>
      <rPr>
        <sz val="10"/>
        <rFont val="宋体"/>
        <charset val="134"/>
      </rPr>
      <t>米，全长</t>
    </r>
    <r>
      <rPr>
        <sz val="10"/>
        <rFont val="Times New Roman"/>
        <charset val="134"/>
      </rPr>
      <t>5</t>
    </r>
    <r>
      <rPr>
        <sz val="10"/>
        <rFont val="宋体"/>
        <charset val="134"/>
      </rPr>
      <t>公里</t>
    </r>
    <r>
      <rPr>
        <sz val="10"/>
        <rFont val="Times New Roman"/>
        <charset val="134"/>
      </rPr>
      <t xml:space="preserve"></t>
    </r>
  </si>
  <si>
    <t>畅通旅游路，带动旅游业发展。</t>
  </si>
  <si>
    <t>栗子至三建联网公路拓宽工程</t>
  </si>
  <si>
    <t>双石磙村</t>
  </si>
  <si>
    <r>
      <rPr>
        <sz val="10"/>
        <rFont val="宋体"/>
        <charset val="134"/>
      </rPr>
      <t>将双石磙村贡米源观景台至红旗寨原</t>
    </r>
    <r>
      <rPr>
        <sz val="10"/>
        <rFont val="Times New Roman"/>
        <charset val="134"/>
      </rPr>
      <t>3.5</t>
    </r>
    <r>
      <rPr>
        <sz val="10"/>
        <rFont val="宋体"/>
        <charset val="134"/>
      </rPr>
      <t>米宽公路扩宽并油化，路基扩宽至</t>
    </r>
    <r>
      <rPr>
        <sz val="10"/>
        <rFont val="Times New Roman"/>
        <charset val="134"/>
      </rPr>
      <t>6.5</t>
    </r>
    <r>
      <rPr>
        <sz val="10"/>
        <rFont val="宋体"/>
        <charset val="134"/>
      </rPr>
      <t>米，路面宽</t>
    </r>
    <r>
      <rPr>
        <sz val="10"/>
        <rFont val="Times New Roman"/>
        <charset val="134"/>
      </rPr>
      <t>6</t>
    </r>
    <r>
      <rPr>
        <sz val="10"/>
        <rFont val="宋体"/>
        <charset val="134"/>
      </rPr>
      <t>米，栗子段长</t>
    </r>
    <r>
      <rPr>
        <sz val="10"/>
        <rFont val="Times New Roman"/>
        <charset val="134"/>
      </rPr>
      <t>5.9</t>
    </r>
    <r>
      <rPr>
        <sz val="10"/>
        <rFont val="宋体"/>
        <charset val="134"/>
      </rPr>
      <t>公里</t>
    </r>
  </si>
  <si>
    <t>畅通栗子至三建公路，带动旅游发展。</t>
  </si>
  <si>
    <t>栗子至南天湖旅游通道升级改造工程毛坪至水田坝段</t>
  </si>
  <si>
    <t>联合村、金龙寨村</t>
  </si>
  <si>
    <r>
      <rPr>
        <sz val="10"/>
        <rFont val="宋体"/>
        <charset val="134"/>
      </rPr>
      <t>全长</t>
    </r>
    <r>
      <rPr>
        <sz val="10"/>
        <rFont val="Times New Roman"/>
        <charset val="134"/>
      </rPr>
      <t>6.83</t>
    </r>
    <r>
      <rPr>
        <sz val="10"/>
        <rFont val="宋体"/>
        <charset val="134"/>
      </rPr>
      <t>公里，扩建为沥青路面，路基扩宽至</t>
    </r>
    <r>
      <rPr>
        <sz val="10"/>
        <rFont val="Times New Roman"/>
        <charset val="134"/>
      </rPr>
      <t>6.5</t>
    </r>
    <r>
      <rPr>
        <sz val="10"/>
        <rFont val="宋体"/>
        <charset val="134"/>
      </rPr>
      <t>米，路面宽</t>
    </r>
    <r>
      <rPr>
        <sz val="10"/>
        <rFont val="Times New Roman"/>
        <charset val="134"/>
      </rPr>
      <t>6</t>
    </r>
    <r>
      <rPr>
        <sz val="10"/>
        <rFont val="宋体"/>
        <charset val="134"/>
      </rPr>
      <t>米。</t>
    </r>
  </si>
  <si>
    <t>带动旅游业发展</t>
  </si>
  <si>
    <r>
      <rPr>
        <sz val="10"/>
        <rFont val="宋体"/>
        <charset val="134"/>
      </rPr>
      <t>环湖路龙河段丰都县石板水水库环湖农村公路龙河段（</t>
    </r>
    <r>
      <rPr>
        <sz val="10"/>
        <rFont val="Times New Roman"/>
        <charset val="134"/>
      </rPr>
      <t>K000-K4+010</t>
    </r>
    <r>
      <rPr>
        <sz val="10"/>
        <rFont val="宋体"/>
        <charset val="134"/>
      </rPr>
      <t>）</t>
    </r>
    <r>
      <rPr>
        <sz val="10"/>
        <rFont val="Times New Roman"/>
        <charset val="134"/>
      </rPr>
      <t>(K19+900-K40+713.13)</t>
    </r>
  </si>
  <si>
    <r>
      <rPr>
        <sz val="10"/>
        <rFont val="宋体"/>
        <charset val="134"/>
      </rPr>
      <t>环湖路龙河段丰都县石板水水库环湖农村公路龙河段（</t>
    </r>
    <r>
      <rPr>
        <sz val="10"/>
        <rFont val="Times New Roman"/>
        <charset val="134"/>
      </rPr>
      <t>K000-K4+010</t>
    </r>
    <r>
      <rPr>
        <sz val="10"/>
        <rFont val="宋体"/>
        <charset val="134"/>
      </rPr>
      <t>）</t>
    </r>
    <r>
      <rPr>
        <sz val="10"/>
        <rFont val="Times New Roman"/>
        <charset val="134"/>
      </rPr>
      <t xml:space="preserve">(K19+900-K40+713.13)</t>
    </r>
  </si>
  <si>
    <t>龙河镇丰收节道路建设计划（龙河镇洞庄坪村道公路建设）</t>
  </si>
  <si>
    <r>
      <rPr>
        <sz val="10"/>
        <rFont val="宋体"/>
        <charset val="134"/>
      </rPr>
      <t>农村公路通畅工程</t>
    </r>
    <r>
      <rPr>
        <sz val="10"/>
        <rFont val="Times New Roman"/>
        <charset val="134"/>
      </rPr>
      <t xml:space="preserve">
</t>
    </r>
    <r>
      <rPr>
        <sz val="10"/>
        <rFont val="宋体"/>
        <charset val="134"/>
      </rPr>
      <t>龙河镇丰收节道路建设计划（龙河镇洞庄坪村道公路建设）</t>
    </r>
  </si>
  <si>
    <t>畅通龙河镇丰收节道路，带动产业发展。</t>
  </si>
  <si>
    <t>龙孔乡金台村至赤泥场“四好农村路”扩建工程</t>
  </si>
  <si>
    <t>龙孔镇</t>
  </si>
  <si>
    <t>金台村</t>
  </si>
  <si>
    <r>
      <rPr>
        <sz val="10"/>
        <rFont val="宋体"/>
        <charset val="134"/>
      </rPr>
      <t>扩建金台村至赤泥场公路</t>
    </r>
    <r>
      <rPr>
        <sz val="10"/>
        <rFont val="Times New Roman"/>
        <charset val="134"/>
      </rPr>
      <t>13</t>
    </r>
    <r>
      <rPr>
        <sz val="10"/>
        <rFont val="宋体"/>
        <charset val="134"/>
      </rPr>
      <t>公里。</t>
    </r>
  </si>
  <si>
    <t>畅通金台村至赤泥场公路，保障特铝新项目运行。</t>
  </si>
  <si>
    <t>南天湖镇产业公路扩宽硬化项目建设</t>
  </si>
  <si>
    <r>
      <rPr>
        <sz val="10"/>
        <rFont val="宋体"/>
        <charset val="134"/>
      </rPr>
      <t>里程</t>
    </r>
    <r>
      <rPr>
        <sz val="10"/>
        <rFont val="Times New Roman"/>
        <charset val="134"/>
      </rPr>
      <t>1.1</t>
    </r>
    <r>
      <rPr>
        <sz val="10"/>
        <rFont val="宋体"/>
        <charset val="134"/>
      </rPr>
      <t>公里</t>
    </r>
    <r>
      <rPr>
        <sz val="10"/>
        <rFont val="Times New Roman"/>
        <charset val="134"/>
      </rPr>
      <t xml:space="preserve"></t>
    </r>
  </si>
  <si>
    <t>畅通南天湖镇产业公路，带动产业发展。</t>
  </si>
  <si>
    <t>南天湖镇九溪沟村产业公路建设</t>
  </si>
  <si>
    <t>九溪沟村</t>
  </si>
  <si>
    <r>
      <rPr>
        <sz val="10"/>
        <rFont val="宋体"/>
        <charset val="134"/>
      </rPr>
      <t>里程</t>
    </r>
    <r>
      <rPr>
        <sz val="10"/>
        <rFont val="Times New Roman"/>
        <charset val="134"/>
      </rPr>
      <t>1.4</t>
    </r>
    <r>
      <rPr>
        <sz val="10"/>
        <rFont val="宋体"/>
        <charset val="134"/>
      </rPr>
      <t>公里</t>
    </r>
    <r>
      <rPr>
        <sz val="10"/>
        <rFont val="Times New Roman"/>
        <charset val="134"/>
      </rPr>
      <t xml:space="preserve"></t>
    </r>
  </si>
  <si>
    <t>畅通南天湖镇九溪沟村产业公路，带动产业发展。</t>
  </si>
  <si>
    <t>南天湖镇电站至马教公路扩宽建设计划</t>
  </si>
  <si>
    <r>
      <rPr>
        <sz val="10"/>
        <rFont val="宋体"/>
        <charset val="134"/>
      </rPr>
      <t>农村公路通畅工程</t>
    </r>
    <r>
      <rPr>
        <sz val="10"/>
        <rFont val="Times New Roman"/>
        <charset val="134"/>
      </rPr>
      <t xml:space="preserve">
</t>
    </r>
    <r>
      <rPr>
        <sz val="10"/>
        <rFont val="宋体"/>
        <charset val="134"/>
      </rPr>
      <t>南天湖镇电站至马教公路扩宽建设计划</t>
    </r>
  </si>
  <si>
    <t>畅通南天湖镇电站至马教公路，带动产业发展。</t>
  </si>
  <si>
    <t>南天湖镇三汇社区产业路硬化工程</t>
  </si>
  <si>
    <t>三汇社区</t>
  </si>
  <si>
    <r>
      <rPr>
        <sz val="10"/>
        <rFont val="宋体"/>
        <charset val="134"/>
      </rPr>
      <t>南天湖镇三汇社区产业路硬化工程，由其树同至沱沱坝，全长</t>
    </r>
    <r>
      <rPr>
        <sz val="10"/>
        <rFont val="Times New Roman"/>
        <charset val="134"/>
      </rPr>
      <t>0.475</t>
    </r>
    <r>
      <rPr>
        <sz val="10"/>
        <rFont val="宋体"/>
        <charset val="134"/>
      </rPr>
      <t>公里。</t>
    </r>
  </si>
  <si>
    <t>方便沱沱坝水源地维修，保障人民群众安全用水。</t>
  </si>
  <si>
    <t>南天湖牛牵峡漂流道路干河沟桥及其引道工程</t>
  </si>
  <si>
    <r>
      <rPr>
        <sz val="10"/>
        <rFont val="宋体"/>
        <charset val="134"/>
      </rPr>
      <t>实施干河沟桥及引道工程建设，全长</t>
    </r>
    <r>
      <rPr>
        <sz val="10"/>
        <rFont val="Times New Roman"/>
        <charset val="134"/>
      </rPr>
      <t>0.8</t>
    </r>
    <r>
      <rPr>
        <sz val="10"/>
        <rFont val="宋体"/>
        <charset val="134"/>
      </rPr>
      <t>公里。</t>
    </r>
  </si>
  <si>
    <t>完善牛牵峡漂流道路，缓解交通拥堵。</t>
  </si>
  <si>
    <r>
      <rPr>
        <sz val="10"/>
        <rFont val="宋体"/>
        <charset val="134"/>
      </rPr>
      <t>丰都县南天湖镇</t>
    </r>
    <r>
      <rPr>
        <sz val="10"/>
        <rFont val="Times New Roman"/>
        <charset val="134"/>
      </rPr>
      <t>2023</t>
    </r>
    <r>
      <rPr>
        <sz val="10"/>
        <rFont val="宋体"/>
        <charset val="134"/>
      </rPr>
      <t>年梨地坪高山蔬菜产业配套以工代赈项目</t>
    </r>
  </si>
  <si>
    <t>梨地坪村</t>
  </si>
  <si>
    <r>
      <rPr>
        <sz val="10"/>
        <rFont val="宋体"/>
        <charset val="134"/>
      </rPr>
      <t>硬化高山蔬菜产业配套产业路宽</t>
    </r>
    <r>
      <rPr>
        <sz val="10"/>
        <rFont val="Times New Roman"/>
        <charset val="134"/>
      </rPr>
      <t>4.5</t>
    </r>
    <r>
      <rPr>
        <sz val="10"/>
        <rFont val="宋体"/>
        <charset val="134"/>
      </rPr>
      <t>米，厚</t>
    </r>
    <r>
      <rPr>
        <sz val="10"/>
        <rFont val="Times New Roman"/>
        <charset val="134"/>
      </rPr>
      <t>0.2</t>
    </r>
    <r>
      <rPr>
        <sz val="10"/>
        <rFont val="宋体"/>
        <charset val="134"/>
      </rPr>
      <t>米，长</t>
    </r>
    <r>
      <rPr>
        <sz val="10"/>
        <rFont val="Times New Roman"/>
        <charset val="134"/>
      </rPr>
      <t>8.1</t>
    </r>
    <r>
      <rPr>
        <sz val="10"/>
        <rFont val="宋体"/>
        <charset val="134"/>
      </rPr>
      <t>公里。</t>
    </r>
  </si>
  <si>
    <t>县发展改革委</t>
  </si>
  <si>
    <t>方便群众产业发展，带动群众增收</t>
  </si>
  <si>
    <t>青龙乡黄泥村乡村旅游产业路</t>
  </si>
  <si>
    <t>青天村黄泥村</t>
  </si>
  <si>
    <r>
      <rPr>
        <sz val="10"/>
        <rFont val="Times New Roman"/>
        <charset val="134"/>
      </rPr>
      <t>1.</t>
    </r>
    <r>
      <rPr>
        <sz val="10"/>
        <rFont val="宋体"/>
        <charset val="134"/>
      </rPr>
      <t>新建道路长</t>
    </r>
    <r>
      <rPr>
        <sz val="10"/>
        <rFont val="Times New Roman"/>
        <charset val="134"/>
      </rPr>
      <t>3.08</t>
    </r>
    <r>
      <rPr>
        <sz val="10"/>
        <rFont val="宋体"/>
        <charset val="134"/>
      </rPr>
      <t>公里、路面宽</t>
    </r>
    <r>
      <rPr>
        <sz val="10"/>
        <rFont val="Times New Roman"/>
        <charset val="134"/>
      </rPr>
      <t>6</t>
    </r>
    <r>
      <rPr>
        <sz val="10"/>
        <rFont val="宋体"/>
        <charset val="134"/>
      </rPr>
      <t>米；</t>
    </r>
    <r>
      <rPr>
        <sz val="10"/>
        <rFont val="Times New Roman"/>
        <charset val="134"/>
      </rPr>
      <t>2.</t>
    </r>
    <r>
      <rPr>
        <sz val="10"/>
        <rFont val="宋体"/>
        <charset val="134"/>
      </rPr>
      <t>扩宽硬化道路长</t>
    </r>
    <r>
      <rPr>
        <sz val="10"/>
        <rFont val="Times New Roman"/>
        <charset val="134"/>
      </rPr>
      <t>3.5</t>
    </r>
    <r>
      <rPr>
        <sz val="10"/>
        <rFont val="宋体"/>
        <charset val="134"/>
      </rPr>
      <t>公里，路基拓宽至</t>
    </r>
    <r>
      <rPr>
        <sz val="10"/>
        <rFont val="Times New Roman"/>
        <charset val="134"/>
      </rPr>
      <t>6.5</t>
    </r>
    <r>
      <rPr>
        <sz val="10"/>
        <rFont val="宋体"/>
        <charset val="134"/>
      </rPr>
      <t>米，砼路面达到</t>
    </r>
    <r>
      <rPr>
        <sz val="10"/>
        <rFont val="Times New Roman"/>
        <charset val="134"/>
      </rPr>
      <t>6</t>
    </r>
    <r>
      <rPr>
        <sz val="10"/>
        <rFont val="宋体"/>
        <charset val="134"/>
      </rPr>
      <t>米。</t>
    </r>
  </si>
  <si>
    <t>带动全乡经济，促进农户增收</t>
  </si>
  <si>
    <t>三合街道峰顶、新建等社区产业公路</t>
  </si>
  <si>
    <t>峰顶、新建等社区</t>
  </si>
  <si>
    <r>
      <rPr>
        <sz val="10"/>
        <rFont val="宋体"/>
        <charset val="134"/>
      </rPr>
      <t>全长</t>
    </r>
    <r>
      <rPr>
        <sz val="10"/>
        <rFont val="Times New Roman"/>
        <charset val="134"/>
      </rPr>
      <t>4.5</t>
    </r>
    <r>
      <rPr>
        <sz val="10"/>
        <rFont val="宋体"/>
        <charset val="134"/>
      </rPr>
      <t>公里</t>
    </r>
    <r>
      <rPr>
        <sz val="10"/>
        <rFont val="Times New Roman"/>
        <charset val="134"/>
      </rPr>
      <t xml:space="preserve"> </t>
    </r>
    <r>
      <rPr>
        <sz val="10"/>
        <rFont val="宋体"/>
        <charset val="134"/>
      </rPr>
      <t>，路基宽</t>
    </r>
    <r>
      <rPr>
        <sz val="10"/>
        <rFont val="Times New Roman"/>
        <charset val="134"/>
      </rPr>
      <t>5.5</t>
    </r>
    <r>
      <rPr>
        <sz val="10"/>
        <rFont val="宋体"/>
        <charset val="134"/>
      </rPr>
      <t>米，砼路面</t>
    </r>
    <r>
      <rPr>
        <sz val="10"/>
        <rFont val="Times New Roman"/>
        <charset val="134"/>
      </rPr>
      <t>4.5</t>
    </r>
    <r>
      <rPr>
        <sz val="10"/>
        <rFont val="宋体"/>
        <charset val="134"/>
      </rPr>
      <t>米</t>
    </r>
    <r>
      <rPr>
        <sz val="10"/>
        <rFont val="Times New Roman"/>
        <charset val="134"/>
      </rPr>
      <t xml:space="preserve"></t>
    </r>
  </si>
  <si>
    <t>畅通三合街道峰顶、新建等社区产业公路，带动产业发展。</t>
  </si>
  <si>
    <r>
      <rPr>
        <sz val="10"/>
        <rFont val="宋体"/>
        <charset val="134"/>
      </rPr>
      <t>青龙乡瓦屋山至龙头拓宽工程</t>
    </r>
    <r>
      <rPr>
        <sz val="10"/>
        <rFont val="Times New Roman"/>
        <charset val="134"/>
      </rPr>
      <t xml:space="preserve"></t>
    </r>
  </si>
  <si>
    <r>
      <rPr>
        <sz val="10"/>
        <rFont val="宋体"/>
        <charset val="134"/>
      </rPr>
      <t>青龙至龙头道路，全长</t>
    </r>
    <r>
      <rPr>
        <sz val="10"/>
        <rFont val="Times New Roman"/>
        <charset val="134"/>
      </rPr>
      <t>4</t>
    </r>
    <r>
      <rPr>
        <sz val="10"/>
        <rFont val="宋体"/>
        <charset val="134"/>
      </rPr>
      <t>公里，窄路面加宽</t>
    </r>
    <r>
      <rPr>
        <sz val="10"/>
        <rFont val="Times New Roman"/>
        <charset val="134"/>
      </rPr>
      <t xml:space="preserve"></t>
    </r>
  </si>
  <si>
    <t>畅通青龙乡瓦屋山至龙头道路，带动产业发展。</t>
  </si>
  <si>
    <t>双龙镇梨子园、屋边等村“四好农村路”</t>
  </si>
  <si>
    <t>梨子园、屋边村</t>
  </si>
  <si>
    <r>
      <rPr>
        <sz val="10"/>
        <rFont val="宋体"/>
        <charset val="134"/>
      </rPr>
      <t>改扩建</t>
    </r>
    <r>
      <rPr>
        <sz val="10"/>
        <rFont val="Times New Roman"/>
        <charset val="134"/>
      </rPr>
      <t>4.1</t>
    </r>
    <r>
      <rPr>
        <sz val="10"/>
        <rFont val="宋体"/>
        <charset val="134"/>
      </rPr>
      <t>公里，砼</t>
    </r>
    <r>
      <rPr>
        <sz val="10"/>
        <rFont val="Times New Roman"/>
        <charset val="134"/>
      </rPr>
      <t>C25</t>
    </r>
    <r>
      <rPr>
        <sz val="10"/>
        <rFont val="宋体"/>
        <charset val="134"/>
      </rPr>
      <t>路面硬化宽</t>
    </r>
    <r>
      <rPr>
        <sz val="10"/>
        <rFont val="Times New Roman"/>
        <charset val="134"/>
      </rPr>
      <t>3.5m</t>
    </r>
    <r>
      <rPr>
        <sz val="10"/>
        <rFont val="宋体"/>
        <charset val="134"/>
      </rPr>
      <t>，厚</t>
    </r>
    <r>
      <rPr>
        <sz val="10"/>
        <rFont val="Times New Roman"/>
        <charset val="134"/>
      </rPr>
      <t xml:space="preserve">20cm</t>
    </r>
  </si>
  <si>
    <t>畅通双龙镇梨子园、屋边等村公路，带动产业发展。</t>
  </si>
  <si>
    <t>双龙镇关都坝至梨子园村红心柚产业路</t>
  </si>
  <si>
    <t>关都坝村</t>
  </si>
  <si>
    <r>
      <rPr>
        <sz val="10"/>
        <rFont val="宋体"/>
        <charset val="134"/>
      </rPr>
      <t>改建</t>
    </r>
    <r>
      <rPr>
        <sz val="10"/>
        <rFont val="Times New Roman"/>
        <charset val="134"/>
      </rPr>
      <t>4.8</t>
    </r>
    <r>
      <rPr>
        <sz val="10"/>
        <rFont val="宋体"/>
        <charset val="134"/>
      </rPr>
      <t>公里，路基拓宽至</t>
    </r>
    <r>
      <rPr>
        <sz val="10"/>
        <rFont val="Times New Roman"/>
        <charset val="134"/>
      </rPr>
      <t>6.5</t>
    </r>
    <r>
      <rPr>
        <sz val="10"/>
        <rFont val="宋体"/>
        <charset val="134"/>
      </rPr>
      <t>米，砼路面达到</t>
    </r>
    <r>
      <rPr>
        <sz val="10"/>
        <rFont val="Times New Roman"/>
        <charset val="134"/>
      </rPr>
      <t>6</t>
    </r>
    <r>
      <rPr>
        <sz val="10"/>
        <rFont val="宋体"/>
        <charset val="134"/>
      </rPr>
      <t>米。</t>
    </r>
  </si>
  <si>
    <t>方便群众出行，带动农户增收</t>
  </si>
  <si>
    <t>2022年仁沙镇古佛村产业路建设项目</t>
  </si>
  <si>
    <t>古佛村</t>
  </si>
  <si>
    <t>沙帽石硬化道路长0.75公里，宽4米</t>
  </si>
  <si>
    <t>促进产业发展</t>
  </si>
  <si>
    <t>双路镇莲花至连天栈道景区道路建设</t>
  </si>
  <si>
    <t>双路镇</t>
  </si>
  <si>
    <t>莲花</t>
  </si>
  <si>
    <r>
      <rPr>
        <sz val="10"/>
        <rFont val="宋体"/>
        <charset val="134"/>
      </rPr>
      <t>里程</t>
    </r>
    <r>
      <rPr>
        <sz val="10"/>
        <rFont val="Times New Roman"/>
        <charset val="134"/>
      </rPr>
      <t>9.827</t>
    </r>
    <r>
      <rPr>
        <sz val="10"/>
        <rFont val="宋体"/>
        <charset val="134"/>
      </rPr>
      <t>公里</t>
    </r>
    <r>
      <rPr>
        <sz val="10"/>
        <rFont val="Times New Roman"/>
        <charset val="134"/>
      </rPr>
      <t xml:space="preserve"></t>
    </r>
  </si>
  <si>
    <t>畅通双路镇莲花至连天栈道景区道路建设，带动旅游发展。</t>
  </si>
  <si>
    <r>
      <rPr>
        <sz val="10"/>
        <rFont val="宋体"/>
        <charset val="134"/>
      </rPr>
      <t>仙女湖镇易地扶贫搬迁安置点道路建设</t>
    </r>
    <r>
      <rPr>
        <sz val="10"/>
        <rFont val="Times New Roman"/>
        <charset val="134"/>
      </rPr>
      <t xml:space="preserve"></t>
    </r>
  </si>
  <si>
    <t>仙女湖镇</t>
  </si>
  <si>
    <t>金竹林村</t>
  </si>
  <si>
    <r>
      <rPr>
        <sz val="10"/>
        <rFont val="宋体"/>
        <charset val="134"/>
      </rPr>
      <t>里程</t>
    </r>
    <r>
      <rPr>
        <sz val="10"/>
        <rFont val="Times New Roman"/>
        <charset val="134"/>
      </rPr>
      <t>2.1</t>
    </r>
    <r>
      <rPr>
        <sz val="10"/>
        <rFont val="宋体"/>
        <charset val="134"/>
      </rPr>
      <t>公里</t>
    </r>
    <r>
      <rPr>
        <sz val="10"/>
        <rFont val="Times New Roman"/>
        <charset val="134"/>
      </rPr>
      <t xml:space="preserve"></t>
    </r>
  </si>
  <si>
    <t>畅通仙女湖镇易地扶贫搬迁安置点道路，带动产业发展。</t>
  </si>
  <si>
    <t>兴义镇产业公路建设计划</t>
  </si>
  <si>
    <t>兴义镇</t>
  </si>
  <si>
    <r>
      <rPr>
        <sz val="10"/>
        <rFont val="宋体"/>
        <charset val="134"/>
      </rPr>
      <t>农村公路通畅工程</t>
    </r>
    <r>
      <rPr>
        <sz val="10"/>
        <rFont val="Times New Roman"/>
        <charset val="134"/>
      </rPr>
      <t xml:space="preserve">
</t>
    </r>
    <r>
      <rPr>
        <sz val="10"/>
        <rFont val="宋体"/>
        <charset val="134"/>
      </rPr>
      <t>兴义镇产业公路建设计划</t>
    </r>
  </si>
  <si>
    <t>畅通兴义镇公路，带动产业发展。</t>
  </si>
  <si>
    <t>许明寺镇佳苑社区产业路项目</t>
  </si>
  <si>
    <t>许明寺镇</t>
  </si>
  <si>
    <t>佳苑社区</t>
  </si>
  <si>
    <r>
      <rPr>
        <sz val="10"/>
        <rFont val="宋体"/>
        <charset val="134"/>
      </rPr>
      <t>由上石坝至杨家湾，全长</t>
    </r>
    <r>
      <rPr>
        <sz val="10"/>
        <rFont val="Times New Roman"/>
        <charset val="134"/>
      </rPr>
      <t>0.5</t>
    </r>
    <r>
      <rPr>
        <sz val="10"/>
        <rFont val="宋体"/>
        <charset val="134"/>
      </rPr>
      <t>公里，新改建，</t>
    </r>
    <r>
      <rPr>
        <sz val="10"/>
        <rFont val="Times New Roman"/>
        <charset val="134"/>
      </rPr>
      <t xml:space="preserve"> C25</t>
    </r>
    <r>
      <rPr>
        <sz val="10"/>
        <rFont val="宋体"/>
        <charset val="134"/>
      </rPr>
      <t>砼路面宽</t>
    </r>
    <r>
      <rPr>
        <sz val="10"/>
        <rFont val="Times New Roman"/>
        <charset val="134"/>
      </rPr>
      <t>4.5</t>
    </r>
    <r>
      <rPr>
        <sz val="10"/>
        <rFont val="宋体"/>
        <charset val="134"/>
      </rPr>
      <t>米，厚</t>
    </r>
    <r>
      <rPr>
        <sz val="10"/>
        <rFont val="Times New Roman"/>
        <charset val="134"/>
      </rPr>
      <t>0.2</t>
    </r>
    <r>
      <rPr>
        <sz val="10"/>
        <rFont val="宋体"/>
        <charset val="134"/>
      </rPr>
      <t>米。</t>
    </r>
  </si>
  <si>
    <r>
      <rPr>
        <sz val="10"/>
        <rFont val="宋体"/>
        <charset val="134"/>
      </rPr>
      <t>解决</t>
    </r>
    <r>
      <rPr>
        <sz val="10"/>
        <rFont val="Times New Roman"/>
        <charset val="134"/>
      </rPr>
      <t>150</t>
    </r>
    <r>
      <rPr>
        <sz val="10"/>
        <rFont val="宋体"/>
        <charset val="134"/>
      </rPr>
      <t>人出行，提高农户收入，带动当地群众与垫江裴兴乡商贸往来</t>
    </r>
  </si>
  <si>
    <r>
      <rPr>
        <sz val="11"/>
        <rFont val="Times New Roman"/>
        <charset val="134"/>
      </rPr>
      <t>1-2.</t>
    </r>
    <r>
      <rPr>
        <sz val="11"/>
        <rFont val="方正黑体_GBK"/>
        <charset val="134"/>
      </rPr>
      <t>农村道路（桥梁）</t>
    </r>
  </si>
  <si>
    <t>农村道路建设</t>
  </si>
  <si>
    <t xml:space="preserve">“四好农村路”示范创建项目</t>
  </si>
  <si>
    <t>“四好农村路”示范创建项目</t>
  </si>
  <si>
    <t>实施“四好农村路”示范创建，带动高质量建设。</t>
  </si>
  <si>
    <t>农村公路通畅工程（建制村通双车道扩宽路、通农客路）</t>
  </si>
  <si>
    <t>相关乡镇</t>
  </si>
  <si>
    <r>
      <rPr>
        <sz val="10"/>
        <rFont val="宋体"/>
        <charset val="134"/>
      </rPr>
      <t>改扩建道路</t>
    </r>
    <r>
      <rPr>
        <sz val="10"/>
        <rFont val="Times New Roman"/>
        <charset val="134"/>
      </rPr>
      <t>30</t>
    </r>
    <r>
      <rPr>
        <sz val="10"/>
        <rFont val="宋体"/>
        <charset val="134"/>
      </rPr>
      <t>公里。</t>
    </r>
  </si>
  <si>
    <t>解决少部分对群众出行及产业有带动的农村公路硬化</t>
  </si>
  <si>
    <t>保合镇范家沟村等村“四好农村路”</t>
  </si>
  <si>
    <t>范家沟村</t>
  </si>
  <si>
    <r>
      <rPr>
        <sz val="10"/>
        <rFont val="宋体"/>
        <charset val="134"/>
      </rPr>
      <t>硬化公路</t>
    </r>
    <r>
      <rPr>
        <sz val="10"/>
        <rFont val="Times New Roman"/>
        <charset val="134"/>
      </rPr>
      <t>2</t>
    </r>
    <r>
      <rPr>
        <sz val="10"/>
        <rFont val="宋体"/>
        <charset val="134"/>
      </rPr>
      <t>公里，路面宽</t>
    </r>
    <r>
      <rPr>
        <sz val="10"/>
        <rFont val="Times New Roman"/>
        <charset val="134"/>
      </rPr>
      <t>3.5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混凝土</t>
    </r>
    <r>
      <rPr>
        <sz val="10"/>
        <rFont val="Times New Roman"/>
        <charset val="134"/>
      </rPr>
      <t xml:space="preserve"></t>
    </r>
  </si>
  <si>
    <t>畅通保合镇范家沟村公路，改善群众出行。</t>
  </si>
  <si>
    <t>保合至双龙马灯坝村农村公路扩宽建设</t>
  </si>
  <si>
    <t>马灯坝村</t>
  </si>
  <si>
    <r>
      <rPr>
        <sz val="10"/>
        <rFont val="宋体"/>
        <charset val="134"/>
      </rPr>
      <t>里程</t>
    </r>
    <r>
      <rPr>
        <sz val="10"/>
        <rFont val="Times New Roman"/>
        <charset val="134"/>
      </rPr>
      <t>5.421</t>
    </r>
    <r>
      <rPr>
        <sz val="10"/>
        <rFont val="宋体"/>
        <charset val="134"/>
      </rPr>
      <t>公里</t>
    </r>
    <r>
      <rPr>
        <sz val="10"/>
        <rFont val="Times New Roman"/>
        <charset val="134"/>
      </rPr>
      <t xml:space="preserve"></t>
    </r>
  </si>
  <si>
    <t>畅通保合至双龙马灯坝村公路，改善群众出行。</t>
  </si>
  <si>
    <t>保合至双龙保合幼儿园至万泉村文家坪段农村公路扩宽建设计划</t>
  </si>
  <si>
    <r>
      <rPr>
        <sz val="10"/>
        <rFont val="宋体"/>
        <charset val="134"/>
      </rPr>
      <t>农村客运扩宽工程</t>
    </r>
    <r>
      <rPr>
        <sz val="10"/>
        <rFont val="Times New Roman"/>
        <charset val="134"/>
      </rPr>
      <t xml:space="preserve">
</t>
    </r>
    <r>
      <rPr>
        <sz val="10"/>
        <rFont val="宋体"/>
        <charset val="134"/>
      </rPr>
      <t>保合至双龙保合幼儿园至万泉村文家坪段农村公路扩宽建设计划</t>
    </r>
  </si>
  <si>
    <t>畅通保合至双龙保合幼儿园至万泉村文家坪段公路，改善群众出行。</t>
  </si>
  <si>
    <t>都督乡环道及连接线道路建设工程</t>
  </si>
  <si>
    <t>都督乡</t>
  </si>
  <si>
    <t>都督社区</t>
  </si>
  <si>
    <r>
      <rPr>
        <sz val="10"/>
        <rFont val="宋体"/>
        <charset val="134"/>
      </rPr>
      <t>油化</t>
    </r>
    <r>
      <rPr>
        <sz val="10"/>
        <rFont val="Times New Roman"/>
        <charset val="134"/>
      </rPr>
      <t>2</t>
    </r>
    <r>
      <rPr>
        <sz val="10"/>
        <rFont val="宋体"/>
        <charset val="134"/>
      </rPr>
      <t>公里、厚度</t>
    </r>
    <r>
      <rPr>
        <sz val="10"/>
        <rFont val="Times New Roman"/>
        <charset val="134"/>
      </rPr>
      <t>0.5cm</t>
    </r>
    <r>
      <rPr>
        <sz val="10"/>
        <rFont val="宋体"/>
        <charset val="134"/>
      </rPr>
      <t>。</t>
    </r>
  </si>
  <si>
    <t>美化场镇、提升场镇清洁面貌</t>
  </si>
  <si>
    <t>虎威镇人和村四好农村公路</t>
  </si>
  <si>
    <t>人和村</t>
  </si>
  <si>
    <r>
      <rPr>
        <sz val="10"/>
        <rFont val="宋体"/>
        <charset val="134"/>
      </rPr>
      <t>里程</t>
    </r>
    <r>
      <rPr>
        <sz val="10"/>
        <rFont val="Times New Roman"/>
        <charset val="134"/>
      </rPr>
      <t>2.19</t>
    </r>
    <r>
      <rPr>
        <sz val="10"/>
        <rFont val="宋体"/>
        <charset val="134"/>
      </rPr>
      <t>公里</t>
    </r>
    <r>
      <rPr>
        <sz val="10"/>
        <rFont val="Times New Roman"/>
        <charset val="134"/>
      </rPr>
      <t xml:space="preserve"></t>
    </r>
  </si>
  <si>
    <t>畅通虎威镇人和村公路，改善群众出行。</t>
  </si>
  <si>
    <t>虎威镇立石村道路扩建项目</t>
  </si>
  <si>
    <t>立石村</t>
  </si>
  <si>
    <t>虎威镇立石村，全长7.8公里，在原路面3.5米宽的基础上扩宽，达到路基6.5米、路面6米。</t>
  </si>
  <si>
    <t>畅通产业道路，发展乡村旅游采摘产业和畜禽养殖业。</t>
  </si>
  <si>
    <t>江池镇江池场至邹家农村公路扩宽硬化建设项目</t>
  </si>
  <si>
    <t>邹家村</t>
  </si>
  <si>
    <r>
      <rPr>
        <sz val="10"/>
        <rFont val="宋体"/>
        <charset val="134"/>
      </rPr>
      <t>里程</t>
    </r>
    <r>
      <rPr>
        <sz val="10"/>
        <rFont val="Times New Roman"/>
        <charset val="134"/>
      </rPr>
      <t>4.1</t>
    </r>
    <r>
      <rPr>
        <sz val="10"/>
        <rFont val="宋体"/>
        <charset val="134"/>
      </rPr>
      <t>公里</t>
    </r>
    <r>
      <rPr>
        <sz val="10"/>
        <rFont val="Times New Roman"/>
        <charset val="134"/>
      </rPr>
      <t xml:space="preserve"></t>
    </r>
  </si>
  <si>
    <t>畅通江池镇邹家村公路，改善群众出行。</t>
  </si>
  <si>
    <t>栗子乡乡村公路增设错车道工程</t>
  </si>
  <si>
    <t>建龙村、南江村、双石磙村、栗子社区、联合村、金龙寨村</t>
  </si>
  <si>
    <t>实施栗子乡错车道建设。</t>
  </si>
  <si>
    <t>方便群众出行</t>
  </si>
  <si>
    <t>龙河镇陡蹬子七组冉家湾村民小组等四好农村公路建设</t>
  </si>
  <si>
    <t>陡蹬子村</t>
  </si>
  <si>
    <r>
      <rPr>
        <sz val="10"/>
        <rFont val="宋体"/>
        <charset val="134"/>
      </rPr>
      <t>里程</t>
    </r>
    <r>
      <rPr>
        <sz val="10"/>
        <rFont val="Times New Roman"/>
        <charset val="134"/>
      </rPr>
      <t>3.59</t>
    </r>
    <r>
      <rPr>
        <sz val="10"/>
        <rFont val="宋体"/>
        <charset val="134"/>
      </rPr>
      <t>公里</t>
    </r>
    <r>
      <rPr>
        <sz val="10"/>
        <rFont val="Times New Roman"/>
        <charset val="134"/>
      </rPr>
      <t xml:space="preserve"></t>
    </r>
  </si>
  <si>
    <t>畅通龙河镇陡蹬子七组冉家湾村等公路，改善群众出行。</t>
  </si>
  <si>
    <t>龙河镇铁炉沟村四好农村公路建设计划</t>
  </si>
  <si>
    <t>铁炉沟村</t>
  </si>
  <si>
    <r>
      <rPr>
        <sz val="10"/>
        <rFont val="宋体"/>
        <charset val="134"/>
      </rPr>
      <t>农村公路通畅工程</t>
    </r>
    <r>
      <rPr>
        <sz val="10"/>
        <rFont val="Times New Roman"/>
        <charset val="134"/>
      </rPr>
      <t xml:space="preserve">
</t>
    </r>
    <r>
      <rPr>
        <sz val="10"/>
        <rFont val="宋体"/>
        <charset val="134"/>
      </rPr>
      <t>龙河镇铁炉沟村四好农村公路建设计划</t>
    </r>
  </si>
  <si>
    <t>畅通龙河镇铁炉沟村公路，改善群众出行。</t>
  </si>
  <si>
    <t>龙孔镇大面场及大坝村四好农村公路</t>
  </si>
  <si>
    <t>大面场村</t>
  </si>
  <si>
    <r>
      <rPr>
        <sz val="10"/>
        <rFont val="宋体"/>
        <charset val="134"/>
      </rPr>
      <t>里程</t>
    </r>
    <r>
      <rPr>
        <sz val="10"/>
        <rFont val="Times New Roman"/>
        <charset val="134"/>
      </rPr>
      <t>3</t>
    </r>
    <r>
      <rPr>
        <sz val="10"/>
        <rFont val="宋体"/>
        <charset val="134"/>
      </rPr>
      <t>公里</t>
    </r>
    <r>
      <rPr>
        <sz val="10"/>
        <rFont val="Times New Roman"/>
        <charset val="134"/>
      </rPr>
      <t xml:space="preserve"></t>
    </r>
  </si>
  <si>
    <t>畅通龙孔镇大面场及大坝村公路，改善群众出行。</t>
  </si>
  <si>
    <t>镇江村鹞子岩至地坝岭学校公路扩宽建设计划</t>
  </si>
  <si>
    <t>镇江村</t>
  </si>
  <si>
    <r>
      <rPr>
        <sz val="10"/>
        <rFont val="宋体"/>
        <charset val="134"/>
      </rPr>
      <t>农村客运扩宽工程</t>
    </r>
    <r>
      <rPr>
        <sz val="10"/>
        <rFont val="Times New Roman"/>
        <charset val="134"/>
      </rPr>
      <t xml:space="preserve">
</t>
    </r>
    <r>
      <rPr>
        <sz val="10"/>
        <rFont val="宋体"/>
        <charset val="134"/>
      </rPr>
      <t>镇江村鹞子岩至地坝岭学校公路扩宽建设计划</t>
    </r>
  </si>
  <si>
    <t>畅通镇江村鹞子岩至地坝岭学校公路，改善群众出行。</t>
  </si>
  <si>
    <r>
      <rPr>
        <sz val="9"/>
        <rFont val="Times New Roman"/>
        <charset val="134"/>
      </rPr>
      <t>2023</t>
    </r>
    <r>
      <rPr>
        <sz val="9"/>
        <rFont val="宋体"/>
        <charset val="134"/>
      </rPr>
      <t>年南天湖镇鹿山村</t>
    </r>
    <r>
      <rPr>
        <sz val="9"/>
        <rFont val="Times New Roman"/>
        <charset val="134"/>
      </rPr>
      <t>6</t>
    </r>
    <r>
      <rPr>
        <sz val="9"/>
        <rFont val="宋体"/>
        <charset val="134"/>
      </rPr>
      <t>个村民小组道路整治项目</t>
    </r>
  </si>
  <si>
    <t>鹿山村</t>
  </si>
  <si>
    <r>
      <rPr>
        <sz val="9"/>
        <rFont val="宋体"/>
        <charset val="134"/>
      </rPr>
      <t>整治黑桃坝至蔡连成道路整治，长</t>
    </r>
    <r>
      <rPr>
        <sz val="9"/>
        <rFont val="Times New Roman"/>
        <charset val="134"/>
      </rPr>
      <t>3.5</t>
    </r>
    <r>
      <rPr>
        <sz val="9"/>
        <rFont val="宋体"/>
        <charset val="134"/>
      </rPr>
      <t>公里、宽</t>
    </r>
    <r>
      <rPr>
        <sz val="9"/>
        <rFont val="Times New Roman"/>
        <charset val="134"/>
      </rPr>
      <t>4.5</t>
    </r>
    <r>
      <rPr>
        <sz val="9"/>
        <rFont val="宋体"/>
        <charset val="134"/>
      </rPr>
      <t>米，新浇筑</t>
    </r>
    <r>
      <rPr>
        <sz val="9"/>
        <rFont val="Times New Roman"/>
        <charset val="134"/>
      </rPr>
      <t>C25</t>
    </r>
    <r>
      <rPr>
        <sz val="9"/>
        <rFont val="宋体"/>
        <charset val="134"/>
      </rPr>
      <t>混凝土</t>
    </r>
    <r>
      <rPr>
        <sz val="9"/>
        <rFont val="Times New Roman"/>
        <charset val="134"/>
      </rPr>
      <t>15</t>
    </r>
    <r>
      <rPr>
        <sz val="9"/>
        <rFont val="宋体"/>
        <charset val="134"/>
      </rPr>
      <t>公分厚。</t>
    </r>
  </si>
  <si>
    <t>此道路与三建乡连接互通，整治后利于两镇之间互通，提高群众满意度。</t>
  </si>
  <si>
    <t>仁沙镇七星寨等村四好农村公路建设</t>
  </si>
  <si>
    <t>七星寨等村</t>
  </si>
  <si>
    <r>
      <rPr>
        <sz val="10"/>
        <rFont val="宋体"/>
        <charset val="134"/>
      </rPr>
      <t>农村公路通畅工程</t>
    </r>
    <r>
      <rPr>
        <sz val="10"/>
        <rFont val="Times New Roman"/>
        <charset val="134"/>
      </rPr>
      <t xml:space="preserve">
</t>
    </r>
    <r>
      <rPr>
        <sz val="10"/>
        <rFont val="宋体"/>
        <charset val="134"/>
      </rPr>
      <t>仁沙镇七星寨等村四好农村公路建设</t>
    </r>
  </si>
  <si>
    <t>畅通仁沙镇七星寨公路，改善群众出行。</t>
  </si>
  <si>
    <t>三合街道汇南中学连接道路建设</t>
  </si>
  <si>
    <t>汇南</t>
  </si>
  <si>
    <t>农村公路通畅工程
三合街道汇南中学连接道路建设</t>
  </si>
  <si>
    <t>畅通三合街道汇南公路，改善群众出行。</t>
  </si>
  <si>
    <t>丰都县三建乡红旗寨村“四好农村路”升级改造工程项目</t>
  </si>
  <si>
    <t>提升改造三建乡红旗寨村道路11.25公里。</t>
  </si>
  <si>
    <t>将全市乡村振兴示范乡镇三建乡与全市乡村振兴重点帮扶乡镇栗子乡有效联通，促进栗子乡抽水蓄能项目建设</t>
  </si>
  <si>
    <t>三建鱼泉子桥加固整改项目</t>
  </si>
  <si>
    <t>鱼泉子</t>
  </si>
  <si>
    <t>实施三建鱼泉子桥加固整改。</t>
  </si>
  <si>
    <t>实施三建鱼泉子桥加固整改，消除安全隐患。</t>
  </si>
  <si>
    <t>丰都县三建乡绿春坝生态修复人行吊桥</t>
  </si>
  <si>
    <r>
      <rPr>
        <sz val="10"/>
        <rFont val="宋体"/>
        <charset val="134"/>
      </rPr>
      <t>桥梁主跨</t>
    </r>
    <r>
      <rPr>
        <sz val="10"/>
        <rFont val="Times New Roman"/>
        <charset val="134"/>
      </rPr>
      <t>130m</t>
    </r>
    <r>
      <rPr>
        <sz val="10"/>
        <rFont val="宋体"/>
        <charset val="134"/>
      </rPr>
      <t>，矢高</t>
    </r>
    <r>
      <rPr>
        <sz val="10"/>
        <rFont val="Times New Roman"/>
        <charset val="134"/>
      </rPr>
      <t>10m</t>
    </r>
    <r>
      <rPr>
        <sz val="10"/>
        <rFont val="宋体"/>
        <charset val="134"/>
      </rPr>
      <t>，矢跨比为</t>
    </r>
    <r>
      <rPr>
        <sz val="10"/>
        <rFont val="Times New Roman"/>
        <charset val="134"/>
      </rPr>
      <t>1/13</t>
    </r>
    <r>
      <rPr>
        <sz val="10"/>
        <rFont val="宋体"/>
        <charset val="134"/>
      </rPr>
      <t>，主索间距</t>
    </r>
    <r>
      <rPr>
        <sz val="10"/>
        <rFont val="Times New Roman"/>
        <charset val="134"/>
      </rPr>
      <t>3.3m</t>
    </r>
    <r>
      <rPr>
        <sz val="10"/>
        <rFont val="宋体"/>
        <charset val="134"/>
      </rPr>
      <t>，桥梁净宽</t>
    </r>
    <r>
      <rPr>
        <sz val="10"/>
        <rFont val="Times New Roman"/>
        <charset val="134"/>
      </rPr>
      <t>2.5m</t>
    </r>
    <r>
      <rPr>
        <sz val="10"/>
        <rFont val="宋体"/>
        <charset val="134"/>
      </rPr>
      <t>。</t>
    </r>
  </si>
  <si>
    <t>县文化旅游委</t>
  </si>
  <si>
    <t>方便据当地群众出行，促进保家楼片区乡村旅游业发展</t>
  </si>
  <si>
    <r>
      <rPr>
        <sz val="10"/>
        <rFont val="宋体"/>
        <charset val="134"/>
      </rPr>
      <t>三元镇</t>
    </r>
    <r>
      <rPr>
        <sz val="10"/>
        <rFont val="Times New Roman"/>
        <charset val="134"/>
      </rPr>
      <t>2021</t>
    </r>
    <r>
      <rPr>
        <sz val="10"/>
        <rFont val="宋体"/>
        <charset val="134"/>
      </rPr>
      <t>年农村公路建设</t>
    </r>
  </si>
  <si>
    <r>
      <rPr>
        <sz val="10"/>
        <rFont val="宋体"/>
        <charset val="134"/>
      </rPr>
      <t>里程</t>
    </r>
    <r>
      <rPr>
        <sz val="10"/>
        <rFont val="Times New Roman"/>
        <charset val="134"/>
      </rPr>
      <t>9.08</t>
    </r>
    <r>
      <rPr>
        <sz val="10"/>
        <rFont val="宋体"/>
        <charset val="134"/>
      </rPr>
      <t>公里</t>
    </r>
    <r>
      <rPr>
        <sz val="10"/>
        <rFont val="Times New Roman"/>
        <charset val="134"/>
      </rPr>
      <t xml:space="preserve"></t>
    </r>
  </si>
  <si>
    <t>畅通三元镇公路，改善群众出行。</t>
  </si>
  <si>
    <t>社坛镇地坝嘴村四好农村建设</t>
  </si>
  <si>
    <t>地坝嘴村</t>
  </si>
  <si>
    <r>
      <rPr>
        <sz val="10"/>
        <rFont val="宋体"/>
        <charset val="134"/>
      </rPr>
      <t>里程</t>
    </r>
    <r>
      <rPr>
        <sz val="10"/>
        <rFont val="Times New Roman"/>
        <charset val="134"/>
      </rPr>
      <t>1.115</t>
    </r>
    <r>
      <rPr>
        <sz val="10"/>
        <rFont val="宋体"/>
        <charset val="134"/>
      </rPr>
      <t>公里</t>
    </r>
    <r>
      <rPr>
        <sz val="10"/>
        <rFont val="Times New Roman"/>
        <charset val="134"/>
      </rPr>
      <t xml:space="preserve"></t>
    </r>
  </si>
  <si>
    <t>畅通社坛镇地坝嘴村公路，改善群众出行。</t>
  </si>
  <si>
    <t>社坛镇四好农村公路</t>
  </si>
  <si>
    <r>
      <rPr>
        <sz val="10"/>
        <rFont val="宋体"/>
        <charset val="134"/>
      </rPr>
      <t>改建硬化公路</t>
    </r>
    <r>
      <rPr>
        <sz val="10"/>
        <rFont val="Times New Roman"/>
        <charset val="134"/>
      </rPr>
      <t>4.468</t>
    </r>
    <r>
      <rPr>
        <sz val="10"/>
        <rFont val="宋体"/>
        <charset val="134"/>
      </rPr>
      <t>公里</t>
    </r>
    <r>
      <rPr>
        <sz val="10"/>
        <rFont val="Times New Roman"/>
        <charset val="134"/>
      </rPr>
      <t xml:space="preserve"></t>
    </r>
  </si>
  <si>
    <t>畅通社坛镇公路，改善群众出行。</t>
  </si>
  <si>
    <t>社坛至大保公路改建工程</t>
  </si>
  <si>
    <r>
      <rPr>
        <sz val="10"/>
        <rFont val="宋体"/>
        <charset val="134"/>
      </rPr>
      <t>社坛至大保公路改建工程，路线全长</t>
    </r>
    <r>
      <rPr>
        <sz val="10"/>
        <rFont val="Times New Roman"/>
        <charset val="134"/>
      </rPr>
      <t>7</t>
    </r>
    <r>
      <rPr>
        <sz val="10"/>
        <rFont val="宋体"/>
        <charset val="134"/>
      </rPr>
      <t>公里。</t>
    </r>
  </si>
  <si>
    <t>双龙至灯塔公路，改善群众出行。</t>
  </si>
  <si>
    <t>兴龙镇至社坛镇联网“四好农村路”（含方石桥）</t>
  </si>
  <si>
    <t>社坛镇、兴龙镇</t>
  </si>
  <si>
    <t>先锋村</t>
  </si>
  <si>
    <t>兴龙镇至社坛镇联网公路0.5公里，含方石桥桥梁及其新建引道与现路网相接。</t>
  </si>
  <si>
    <t>桥梁建成后，可以联通涪陵珍溪、社坛永兴和仁沙，缓解北岸主干环线交通运输压力。</t>
  </si>
  <si>
    <t>树人镇路（老邮局）至三口井村活动室公路扩宽硬化建设</t>
  </si>
  <si>
    <t>树人镇</t>
  </si>
  <si>
    <t>三口井村</t>
  </si>
  <si>
    <r>
      <rPr>
        <sz val="10"/>
        <rFont val="宋体"/>
        <charset val="134"/>
      </rPr>
      <t>里程</t>
    </r>
    <r>
      <rPr>
        <sz val="10"/>
        <rFont val="Times New Roman"/>
        <charset val="134"/>
      </rPr>
      <t>8.9</t>
    </r>
    <r>
      <rPr>
        <sz val="10"/>
        <rFont val="宋体"/>
        <charset val="134"/>
      </rPr>
      <t>公里</t>
    </r>
    <r>
      <rPr>
        <sz val="10"/>
        <rFont val="Times New Roman"/>
        <charset val="134"/>
      </rPr>
      <t xml:space="preserve"></t>
    </r>
  </si>
  <si>
    <t>畅通树人镇路（老邮局）至三口井村，改善群众出行。</t>
  </si>
  <si>
    <t>双龙镇马灯坝村至保合镇公路双龙段扩宽硬化建设</t>
  </si>
  <si>
    <r>
      <rPr>
        <sz val="10"/>
        <rFont val="宋体"/>
        <charset val="134"/>
      </rPr>
      <t>里程</t>
    </r>
    <r>
      <rPr>
        <sz val="10"/>
        <rFont val="Times New Roman"/>
        <charset val="134"/>
      </rPr>
      <t>1.15</t>
    </r>
    <r>
      <rPr>
        <sz val="10"/>
        <rFont val="宋体"/>
        <charset val="134"/>
      </rPr>
      <t>公里</t>
    </r>
    <r>
      <rPr>
        <sz val="10"/>
        <rFont val="Times New Roman"/>
        <charset val="134"/>
      </rPr>
      <t xml:space="preserve"></t>
    </r>
  </si>
  <si>
    <t>畅通双龙镇马灯坝村至保合镇公路，改善群众出行。</t>
  </si>
  <si>
    <t>双龙跃进桥至保合镇新屋坪公路改扩建建设计划</t>
  </si>
  <si>
    <r>
      <rPr>
        <sz val="10"/>
        <rFont val="宋体"/>
        <charset val="134"/>
      </rPr>
      <t>农村客运扩宽工程</t>
    </r>
    <r>
      <rPr>
        <sz val="10"/>
        <rFont val="Times New Roman"/>
        <charset val="134"/>
      </rPr>
      <t xml:space="preserve">
</t>
    </r>
    <r>
      <rPr>
        <sz val="10"/>
        <rFont val="宋体"/>
        <charset val="134"/>
      </rPr>
      <t>双龙跃进桥至保合镇新屋坪公路改扩建建设计划</t>
    </r>
  </si>
  <si>
    <t>畅通双龙跃进桥至保合镇新屋坪公路，改善群众出行。</t>
  </si>
  <si>
    <t>双龙至灯塔公路改建工程</t>
  </si>
  <si>
    <r>
      <rPr>
        <sz val="10"/>
        <rFont val="宋体"/>
        <charset val="134"/>
      </rPr>
      <t>双龙至灯塔公路改建工程，路线全长约</t>
    </r>
    <r>
      <rPr>
        <sz val="10"/>
        <rFont val="Times New Roman"/>
        <charset val="134"/>
      </rPr>
      <t>6.5</t>
    </r>
    <r>
      <rPr>
        <sz val="10"/>
        <rFont val="宋体"/>
        <charset val="134"/>
      </rPr>
      <t>公里。</t>
    </r>
  </si>
  <si>
    <t>畅通双龙至灯塔公路，改善群众出行。</t>
  </si>
  <si>
    <t>双路至莲花路面油化工程</t>
  </si>
  <si>
    <t>莲花村</t>
  </si>
  <si>
    <r>
      <rPr>
        <sz val="10"/>
        <rFont val="宋体"/>
        <charset val="134"/>
      </rPr>
      <t>双路至莲花路面油化工程</t>
    </r>
    <r>
      <rPr>
        <sz val="10"/>
        <rFont val="Times New Roman"/>
        <charset val="134"/>
      </rPr>
      <t xml:space="preserve"></t>
    </r>
  </si>
  <si>
    <t>畅通双路至莲花公路，改善群众出行。</t>
  </si>
  <si>
    <t>兴义镇大池坝、石佛场等村四好农村公路建设</t>
  </si>
  <si>
    <t>大池坝、石佛场等村</t>
  </si>
  <si>
    <r>
      <rPr>
        <sz val="10"/>
        <rFont val="宋体"/>
        <charset val="134"/>
      </rPr>
      <t>里程</t>
    </r>
    <r>
      <rPr>
        <sz val="10"/>
        <rFont val="Times New Roman"/>
        <charset val="134"/>
      </rPr>
      <t>2.417</t>
    </r>
    <r>
      <rPr>
        <sz val="10"/>
        <rFont val="宋体"/>
        <charset val="134"/>
      </rPr>
      <t>公里</t>
    </r>
    <r>
      <rPr>
        <sz val="10"/>
        <rFont val="Times New Roman"/>
        <charset val="134"/>
      </rPr>
      <t xml:space="preserve"></t>
    </r>
  </si>
  <si>
    <t>畅通兴义镇大池坝、石佛场等村公路，改善群众出行。</t>
  </si>
  <si>
    <t>许明寺镇古家山村四好农村公路建设</t>
  </si>
  <si>
    <t>古家山村</t>
  </si>
  <si>
    <r>
      <rPr>
        <sz val="10"/>
        <rFont val="宋体"/>
        <charset val="134"/>
      </rPr>
      <t>里程</t>
    </r>
    <r>
      <rPr>
        <sz val="10"/>
        <rFont val="Times New Roman"/>
        <charset val="134"/>
      </rPr>
      <t>2</t>
    </r>
    <r>
      <rPr>
        <sz val="10"/>
        <rFont val="宋体"/>
        <charset val="134"/>
      </rPr>
      <t>公里</t>
    </r>
    <r>
      <rPr>
        <sz val="10"/>
        <rFont val="Times New Roman"/>
        <charset val="134"/>
      </rPr>
      <t xml:space="preserve"></t>
    </r>
  </si>
  <si>
    <t>畅通许明寺镇古家山村公路，改善群众出行。</t>
  </si>
  <si>
    <t>许明寺梨园至隆家沟联网公路</t>
  </si>
  <si>
    <t>梨园村、隆家沟</t>
  </si>
  <si>
    <r>
      <rPr>
        <sz val="10"/>
        <rFont val="宋体"/>
        <charset val="134"/>
      </rPr>
      <t>全长</t>
    </r>
    <r>
      <rPr>
        <sz val="10"/>
        <rFont val="Times New Roman"/>
        <charset val="134"/>
      </rPr>
      <t>4.8</t>
    </r>
    <r>
      <rPr>
        <sz val="10"/>
        <rFont val="宋体"/>
        <charset val="134"/>
      </rPr>
      <t>公里，在原砼路面</t>
    </r>
    <r>
      <rPr>
        <sz val="10"/>
        <rFont val="Times New Roman"/>
        <charset val="134"/>
      </rPr>
      <t>3.5</t>
    </r>
    <r>
      <rPr>
        <sz val="10"/>
        <rFont val="宋体"/>
        <charset val="134"/>
      </rPr>
      <t>米宽的基础改扩建后路基宽</t>
    </r>
    <r>
      <rPr>
        <sz val="10"/>
        <rFont val="Times New Roman"/>
        <charset val="134"/>
      </rPr>
      <t>6.5</t>
    </r>
    <r>
      <rPr>
        <sz val="10"/>
        <rFont val="宋体"/>
        <charset val="134"/>
      </rPr>
      <t>米，砼路面达到</t>
    </r>
    <r>
      <rPr>
        <sz val="10"/>
        <rFont val="Times New Roman"/>
        <charset val="134"/>
      </rPr>
      <t>6</t>
    </r>
    <r>
      <rPr>
        <sz val="10"/>
        <rFont val="宋体"/>
        <charset val="134"/>
      </rPr>
      <t>米宽。</t>
    </r>
  </si>
  <si>
    <t>畅通许明寺梨园至隆家沟公路，改善群众出行。</t>
  </si>
  <si>
    <t>湛普镇春安村新建联网公路建设计划</t>
  </si>
  <si>
    <t>春安村</t>
  </si>
  <si>
    <r>
      <rPr>
        <sz val="10"/>
        <rFont val="宋体"/>
        <charset val="134"/>
      </rPr>
      <t>农村客运扩宽工程</t>
    </r>
    <r>
      <rPr>
        <sz val="10"/>
        <rFont val="Times New Roman"/>
        <charset val="134"/>
      </rPr>
      <t xml:space="preserve">
</t>
    </r>
    <r>
      <rPr>
        <sz val="10"/>
        <rFont val="宋体"/>
        <charset val="134"/>
      </rPr>
      <t>湛普镇春安村新建联网公路建设计划</t>
    </r>
  </si>
  <si>
    <t>畅通湛普镇春安村公路，改善群众出行。</t>
  </si>
  <si>
    <r>
      <rPr>
        <sz val="11"/>
        <rFont val="Times New Roman"/>
        <charset val="134"/>
      </rPr>
      <t>1-3.</t>
    </r>
    <r>
      <rPr>
        <sz val="11"/>
        <rFont val="方正黑体_GBK"/>
        <charset val="134"/>
      </rPr>
      <t>入户路</t>
    </r>
  </si>
  <si>
    <r>
      <rPr>
        <sz val="10"/>
        <rFont val="宋体"/>
        <charset val="134"/>
      </rPr>
      <t>丰都县南天湖镇</t>
    </r>
    <r>
      <rPr>
        <sz val="10"/>
        <rFont val="Times New Roman"/>
        <charset val="134"/>
      </rPr>
      <t>2023</t>
    </r>
    <r>
      <rPr>
        <sz val="10"/>
        <rFont val="宋体"/>
        <charset val="134"/>
      </rPr>
      <t>年义合村人居环境整治中央财政以工代赈项目</t>
    </r>
  </si>
  <si>
    <t>义合村</t>
  </si>
  <si>
    <r>
      <rPr>
        <sz val="10"/>
        <rFont val="宋体"/>
        <charset val="134"/>
      </rPr>
      <t>整修宽</t>
    </r>
    <r>
      <rPr>
        <sz val="10"/>
        <rFont val="Times New Roman"/>
        <charset val="134"/>
      </rPr>
      <t>1.5</t>
    </r>
    <r>
      <rPr>
        <sz val="10"/>
        <rFont val="宋体"/>
        <charset val="134"/>
      </rPr>
      <t>米人行便道</t>
    </r>
    <r>
      <rPr>
        <sz val="10"/>
        <rFont val="Times New Roman"/>
        <charset val="134"/>
      </rPr>
      <t>10</t>
    </r>
    <r>
      <rPr>
        <sz val="10"/>
        <rFont val="宋体"/>
        <charset val="134"/>
      </rPr>
      <t>公里，新建水池</t>
    </r>
    <r>
      <rPr>
        <sz val="10"/>
        <rFont val="Times New Roman"/>
        <charset val="134"/>
      </rPr>
      <t>4</t>
    </r>
    <r>
      <rPr>
        <sz val="10"/>
        <rFont val="宋体"/>
        <charset val="134"/>
      </rPr>
      <t>口共</t>
    </r>
    <r>
      <rPr>
        <sz val="10"/>
        <rFont val="Times New Roman"/>
        <charset val="134"/>
      </rPr>
      <t>180</t>
    </r>
    <r>
      <rPr>
        <sz val="10"/>
        <rFont val="宋体"/>
        <charset val="134"/>
      </rPr>
      <t>立方米，</t>
    </r>
    <r>
      <rPr>
        <sz val="10"/>
        <rFont val="Times New Roman"/>
        <charset val="134"/>
      </rPr>
      <t>φ32</t>
    </r>
    <r>
      <rPr>
        <sz val="10"/>
        <rFont val="宋体"/>
        <charset val="134"/>
      </rPr>
      <t>管道</t>
    </r>
    <r>
      <rPr>
        <sz val="10"/>
        <rFont val="Times New Roman"/>
        <charset val="134"/>
      </rPr>
      <t>2</t>
    </r>
    <r>
      <rPr>
        <sz val="10"/>
        <rFont val="宋体"/>
        <charset val="134"/>
      </rPr>
      <t>公里等。</t>
    </r>
  </si>
  <si>
    <t>促进乡村文明，保护农村生态，便利产业发展。</t>
  </si>
  <si>
    <r>
      <rPr>
        <sz val="10"/>
        <rFont val="宋体"/>
        <charset val="134"/>
      </rPr>
      <t>丰都县南天湖镇</t>
    </r>
    <r>
      <rPr>
        <sz val="10"/>
        <rFont val="Times New Roman"/>
        <charset val="134"/>
      </rPr>
      <t>2023</t>
    </r>
    <r>
      <rPr>
        <sz val="10"/>
        <rFont val="宋体"/>
        <charset val="134"/>
      </rPr>
      <t>年九溪沟村人居环境整治中央财政以工代赈项目</t>
    </r>
  </si>
  <si>
    <r>
      <rPr>
        <sz val="10"/>
        <rFont val="宋体"/>
        <charset val="134"/>
      </rPr>
      <t>整修宽</t>
    </r>
    <r>
      <rPr>
        <sz val="10"/>
        <rFont val="Times New Roman"/>
        <charset val="134"/>
      </rPr>
      <t>1.5</t>
    </r>
    <r>
      <rPr>
        <sz val="10"/>
        <rFont val="宋体"/>
        <charset val="134"/>
      </rPr>
      <t>米人行便道</t>
    </r>
    <r>
      <rPr>
        <sz val="10"/>
        <rFont val="Times New Roman"/>
        <charset val="134"/>
      </rPr>
      <t>10</t>
    </r>
    <r>
      <rPr>
        <sz val="10"/>
        <rFont val="宋体"/>
        <charset val="134"/>
      </rPr>
      <t>公里，新建水池</t>
    </r>
    <r>
      <rPr>
        <sz val="10"/>
        <rFont val="Times New Roman"/>
        <charset val="134"/>
      </rPr>
      <t>1</t>
    </r>
    <r>
      <rPr>
        <sz val="10"/>
        <rFont val="宋体"/>
        <charset val="134"/>
      </rPr>
      <t>口共</t>
    </r>
    <r>
      <rPr>
        <sz val="10"/>
        <rFont val="Times New Roman"/>
        <charset val="134"/>
      </rPr>
      <t>50</t>
    </r>
    <r>
      <rPr>
        <sz val="10"/>
        <rFont val="宋体"/>
        <charset val="134"/>
      </rPr>
      <t>立方米，</t>
    </r>
    <r>
      <rPr>
        <sz val="10"/>
        <rFont val="Times New Roman"/>
        <charset val="134"/>
      </rPr>
      <t>φ32</t>
    </r>
    <r>
      <rPr>
        <sz val="10"/>
        <rFont val="宋体"/>
        <charset val="134"/>
      </rPr>
      <t>管道</t>
    </r>
    <r>
      <rPr>
        <sz val="10"/>
        <rFont val="Times New Roman"/>
        <charset val="134"/>
      </rPr>
      <t>2</t>
    </r>
    <r>
      <rPr>
        <sz val="10"/>
        <rFont val="宋体"/>
        <charset val="134"/>
      </rPr>
      <t>公里。</t>
    </r>
  </si>
  <si>
    <t>促进乡村文明，保护农村生态，有利于产业发展。</t>
  </si>
  <si>
    <r>
      <rPr>
        <sz val="10"/>
        <rFont val="Times New Roman"/>
        <charset val="134"/>
      </rPr>
      <t>2022</t>
    </r>
    <r>
      <rPr>
        <sz val="10"/>
        <rFont val="宋体"/>
        <charset val="134"/>
      </rPr>
      <t>年兴龙镇黎明村入户道路建设</t>
    </r>
  </si>
  <si>
    <t>黎明村</t>
  </si>
  <si>
    <r>
      <rPr>
        <sz val="10"/>
        <rFont val="宋体"/>
        <charset val="134"/>
      </rPr>
      <t>新建宽</t>
    </r>
    <r>
      <rPr>
        <sz val="10"/>
        <rFont val="Times New Roman"/>
        <charset val="134"/>
      </rPr>
      <t>3.5</t>
    </r>
    <r>
      <rPr>
        <sz val="10"/>
        <rFont val="宋体"/>
        <charset val="134"/>
      </rPr>
      <t>米入户道路</t>
    </r>
    <r>
      <rPr>
        <sz val="10"/>
        <rFont val="Times New Roman"/>
        <charset val="134"/>
      </rPr>
      <t>0.36</t>
    </r>
    <r>
      <rPr>
        <sz val="10"/>
        <rFont val="宋体"/>
        <charset val="134"/>
      </rPr>
      <t>公里，宽</t>
    </r>
    <r>
      <rPr>
        <sz val="10"/>
        <rFont val="Times New Roman"/>
        <charset val="134"/>
      </rPr>
      <t>2.5</t>
    </r>
    <r>
      <rPr>
        <sz val="10"/>
        <rFont val="宋体"/>
        <charset val="134"/>
      </rPr>
      <t>米入户道路</t>
    </r>
    <r>
      <rPr>
        <sz val="10"/>
        <rFont val="Times New Roman"/>
        <charset val="134"/>
      </rPr>
      <t>1.64</t>
    </r>
    <r>
      <rPr>
        <sz val="10"/>
        <rFont val="宋体"/>
        <charset val="134"/>
      </rPr>
      <t>公里。</t>
    </r>
  </si>
  <si>
    <r>
      <rPr>
        <sz val="11"/>
        <rFont val="Times New Roman"/>
        <charset val="134"/>
      </rPr>
      <t>1-4.</t>
    </r>
    <r>
      <rPr>
        <sz val="11"/>
        <rFont val="方正黑体_GBK"/>
        <charset val="134"/>
      </rPr>
      <t>安保工程</t>
    </r>
  </si>
  <si>
    <t>乡村公路安防工程</t>
  </si>
  <si>
    <r>
      <rPr>
        <sz val="10"/>
        <rFont val="宋体"/>
        <charset val="134"/>
      </rPr>
      <t>安装公路护栏</t>
    </r>
    <r>
      <rPr>
        <sz val="10"/>
        <rFont val="Times New Roman"/>
        <charset val="134"/>
      </rPr>
      <t>200</t>
    </r>
    <r>
      <rPr>
        <sz val="10"/>
        <rFont val="宋体"/>
        <charset val="134"/>
      </rPr>
      <t>公里。</t>
    </r>
  </si>
  <si>
    <t>消除乡村道安全隐患</t>
  </si>
  <si>
    <r>
      <rPr>
        <sz val="10"/>
        <rFont val="宋体"/>
        <charset val="134"/>
      </rPr>
      <t>包鸾镇</t>
    </r>
    <r>
      <rPr>
        <sz val="10"/>
        <rFont val="Times New Roman"/>
        <charset val="134"/>
      </rPr>
      <t>2021</t>
    </r>
    <r>
      <rPr>
        <sz val="10"/>
        <rFont val="宋体"/>
        <charset val="134"/>
      </rPr>
      <t>年乡村公路安保工程</t>
    </r>
  </si>
  <si>
    <r>
      <rPr>
        <sz val="10"/>
        <rFont val="宋体"/>
        <charset val="134"/>
      </rPr>
      <t>包鸾镇</t>
    </r>
    <r>
      <rPr>
        <sz val="10"/>
        <rFont val="Times New Roman"/>
        <charset val="134"/>
      </rPr>
      <t>2022</t>
    </r>
    <r>
      <rPr>
        <sz val="10"/>
        <rFont val="宋体"/>
        <charset val="134"/>
      </rPr>
      <t>年乡村公路安保工程</t>
    </r>
  </si>
  <si>
    <r>
      <rPr>
        <sz val="10"/>
        <rFont val="宋体"/>
        <charset val="134"/>
      </rPr>
      <t>保合镇</t>
    </r>
    <r>
      <rPr>
        <sz val="10"/>
        <rFont val="Times New Roman"/>
        <charset val="134"/>
      </rPr>
      <t>2021</t>
    </r>
    <r>
      <rPr>
        <sz val="10"/>
        <rFont val="宋体"/>
        <charset val="134"/>
      </rPr>
      <t>年乡村公路安保工程</t>
    </r>
  </si>
  <si>
    <r>
      <rPr>
        <sz val="10"/>
        <rFont val="宋体"/>
        <charset val="134"/>
      </rPr>
      <t>保合镇</t>
    </r>
    <r>
      <rPr>
        <sz val="10"/>
        <rFont val="Times New Roman"/>
        <charset val="134"/>
      </rPr>
      <t>2022</t>
    </r>
    <r>
      <rPr>
        <sz val="10"/>
        <rFont val="宋体"/>
        <charset val="134"/>
      </rPr>
      <t>年乡村公路安保工程</t>
    </r>
  </si>
  <si>
    <r>
      <rPr>
        <sz val="10"/>
        <rFont val="宋体"/>
        <charset val="134"/>
      </rPr>
      <t>董家镇</t>
    </r>
    <r>
      <rPr>
        <sz val="10"/>
        <rFont val="Times New Roman"/>
        <charset val="134"/>
      </rPr>
      <t>2021</t>
    </r>
    <r>
      <rPr>
        <sz val="10"/>
        <rFont val="宋体"/>
        <charset val="134"/>
      </rPr>
      <t>年乡村公路安保工程</t>
    </r>
  </si>
  <si>
    <r>
      <rPr>
        <sz val="10"/>
        <rFont val="宋体"/>
        <charset val="134"/>
      </rPr>
      <t>董家镇</t>
    </r>
    <r>
      <rPr>
        <sz val="10"/>
        <rFont val="Times New Roman"/>
        <charset val="134"/>
      </rPr>
      <t>2022</t>
    </r>
    <r>
      <rPr>
        <sz val="10"/>
        <rFont val="宋体"/>
        <charset val="134"/>
      </rPr>
      <t>年乡村公路安保工程</t>
    </r>
  </si>
  <si>
    <r>
      <rPr>
        <sz val="10"/>
        <rFont val="宋体"/>
        <charset val="134"/>
      </rPr>
      <t>都督乡</t>
    </r>
    <r>
      <rPr>
        <sz val="10"/>
        <rFont val="Times New Roman"/>
        <charset val="134"/>
      </rPr>
      <t>2021</t>
    </r>
    <r>
      <rPr>
        <sz val="10"/>
        <rFont val="宋体"/>
        <charset val="134"/>
      </rPr>
      <t>年乡村公路安保工程</t>
    </r>
  </si>
  <si>
    <r>
      <rPr>
        <sz val="10"/>
        <rFont val="宋体"/>
        <charset val="134"/>
      </rPr>
      <t>都督乡</t>
    </r>
    <r>
      <rPr>
        <sz val="10"/>
        <rFont val="Times New Roman"/>
        <charset val="134"/>
      </rPr>
      <t>2022</t>
    </r>
    <r>
      <rPr>
        <sz val="10"/>
        <rFont val="宋体"/>
        <charset val="134"/>
      </rPr>
      <t>年乡村公路安保工程</t>
    </r>
  </si>
  <si>
    <r>
      <rPr>
        <sz val="10"/>
        <rFont val="宋体"/>
        <charset val="134"/>
      </rPr>
      <t>高家镇</t>
    </r>
    <r>
      <rPr>
        <sz val="10"/>
        <rFont val="Times New Roman"/>
        <charset val="134"/>
      </rPr>
      <t>2021</t>
    </r>
    <r>
      <rPr>
        <sz val="10"/>
        <rFont val="宋体"/>
        <charset val="134"/>
      </rPr>
      <t>年乡村公路安保工程</t>
    </r>
  </si>
  <si>
    <r>
      <rPr>
        <sz val="10"/>
        <rFont val="宋体"/>
        <charset val="134"/>
      </rPr>
      <t>高家镇</t>
    </r>
    <r>
      <rPr>
        <sz val="10"/>
        <rFont val="Times New Roman"/>
        <charset val="134"/>
      </rPr>
      <t>2022</t>
    </r>
    <r>
      <rPr>
        <sz val="10"/>
        <rFont val="宋体"/>
        <charset val="134"/>
      </rPr>
      <t>年乡村公路安保工程</t>
    </r>
  </si>
  <si>
    <r>
      <rPr>
        <sz val="10"/>
        <rFont val="宋体"/>
        <charset val="134"/>
      </rPr>
      <t>虎威镇</t>
    </r>
    <r>
      <rPr>
        <sz val="10"/>
        <rFont val="Times New Roman"/>
        <charset val="134"/>
      </rPr>
      <t>2021</t>
    </r>
    <r>
      <rPr>
        <sz val="10"/>
        <rFont val="宋体"/>
        <charset val="134"/>
      </rPr>
      <t>年乡村公路安保工程</t>
    </r>
  </si>
  <si>
    <r>
      <rPr>
        <sz val="10"/>
        <rFont val="宋体"/>
        <charset val="134"/>
      </rPr>
      <t>虎威镇</t>
    </r>
    <r>
      <rPr>
        <sz val="10"/>
        <rFont val="Times New Roman"/>
        <charset val="134"/>
      </rPr>
      <t>2022</t>
    </r>
    <r>
      <rPr>
        <sz val="10"/>
        <rFont val="宋体"/>
        <charset val="134"/>
      </rPr>
      <t>年乡村公路安保工程</t>
    </r>
  </si>
  <si>
    <r>
      <rPr>
        <sz val="10"/>
        <rFont val="宋体"/>
        <charset val="134"/>
      </rPr>
      <t>暨龙镇</t>
    </r>
    <r>
      <rPr>
        <sz val="10"/>
        <rFont val="Times New Roman"/>
        <charset val="134"/>
      </rPr>
      <t>2021</t>
    </r>
    <r>
      <rPr>
        <sz val="10"/>
        <rFont val="宋体"/>
        <charset val="134"/>
      </rPr>
      <t>年乡村公路安保工程</t>
    </r>
  </si>
  <si>
    <t>暨龙镇</t>
  </si>
  <si>
    <r>
      <rPr>
        <sz val="10"/>
        <rFont val="宋体"/>
        <charset val="134"/>
      </rPr>
      <t>暨龙镇</t>
    </r>
    <r>
      <rPr>
        <sz val="10"/>
        <rFont val="Times New Roman"/>
        <charset val="134"/>
      </rPr>
      <t>2022</t>
    </r>
    <r>
      <rPr>
        <sz val="10"/>
        <rFont val="宋体"/>
        <charset val="134"/>
      </rPr>
      <t>年乡村公路安保工程</t>
    </r>
  </si>
  <si>
    <r>
      <rPr>
        <sz val="10"/>
        <rFont val="宋体"/>
        <charset val="134"/>
      </rPr>
      <t>江池镇</t>
    </r>
    <r>
      <rPr>
        <sz val="10"/>
        <rFont val="Times New Roman"/>
        <charset val="134"/>
      </rPr>
      <t>2021</t>
    </r>
    <r>
      <rPr>
        <sz val="10"/>
        <rFont val="宋体"/>
        <charset val="134"/>
      </rPr>
      <t>年乡村公路安保工程</t>
    </r>
  </si>
  <si>
    <r>
      <rPr>
        <sz val="10"/>
        <rFont val="宋体"/>
        <charset val="134"/>
      </rPr>
      <t>江池镇</t>
    </r>
    <r>
      <rPr>
        <sz val="10"/>
        <rFont val="Times New Roman"/>
        <charset val="134"/>
      </rPr>
      <t>2022</t>
    </r>
    <r>
      <rPr>
        <sz val="10"/>
        <rFont val="宋体"/>
        <charset val="134"/>
      </rPr>
      <t>年乡村公路安保工程</t>
    </r>
  </si>
  <si>
    <r>
      <rPr>
        <sz val="10"/>
        <rFont val="宋体"/>
        <charset val="134"/>
      </rPr>
      <t>栗子乡</t>
    </r>
    <r>
      <rPr>
        <sz val="10"/>
        <rFont val="Times New Roman"/>
        <charset val="134"/>
      </rPr>
      <t>2021</t>
    </r>
    <r>
      <rPr>
        <sz val="10"/>
        <rFont val="宋体"/>
        <charset val="134"/>
      </rPr>
      <t>年乡村公路安保工程</t>
    </r>
  </si>
  <si>
    <r>
      <rPr>
        <sz val="10"/>
        <rFont val="宋体"/>
        <charset val="134"/>
      </rPr>
      <t>龙河镇</t>
    </r>
    <r>
      <rPr>
        <sz val="10"/>
        <rFont val="Times New Roman"/>
        <charset val="134"/>
      </rPr>
      <t>2021</t>
    </r>
    <r>
      <rPr>
        <sz val="10"/>
        <rFont val="宋体"/>
        <charset val="134"/>
      </rPr>
      <t>年乡村公路安保工程</t>
    </r>
  </si>
  <si>
    <r>
      <rPr>
        <sz val="10"/>
        <rFont val="宋体"/>
        <charset val="134"/>
      </rPr>
      <t>龙河镇</t>
    </r>
    <r>
      <rPr>
        <sz val="10"/>
        <rFont val="Times New Roman"/>
        <charset val="134"/>
      </rPr>
      <t>2022</t>
    </r>
    <r>
      <rPr>
        <sz val="10"/>
        <rFont val="宋体"/>
        <charset val="134"/>
      </rPr>
      <t>年乡村公路安保工程</t>
    </r>
  </si>
  <si>
    <r>
      <rPr>
        <sz val="10"/>
        <rFont val="宋体"/>
        <charset val="134"/>
      </rPr>
      <t>龙孔镇</t>
    </r>
    <r>
      <rPr>
        <sz val="10"/>
        <rFont val="Times New Roman"/>
        <charset val="134"/>
      </rPr>
      <t>2021</t>
    </r>
    <r>
      <rPr>
        <sz val="10"/>
        <rFont val="宋体"/>
        <charset val="134"/>
      </rPr>
      <t>年乡村公路安保工程</t>
    </r>
  </si>
  <si>
    <r>
      <rPr>
        <sz val="10"/>
        <rFont val="宋体"/>
        <charset val="134"/>
      </rPr>
      <t>龙孔镇</t>
    </r>
    <r>
      <rPr>
        <sz val="10"/>
        <rFont val="Times New Roman"/>
        <charset val="134"/>
      </rPr>
      <t>2022</t>
    </r>
    <r>
      <rPr>
        <sz val="10"/>
        <rFont val="宋体"/>
        <charset val="134"/>
      </rPr>
      <t>年乡村公路安保工程</t>
    </r>
  </si>
  <si>
    <r>
      <rPr>
        <sz val="10"/>
        <rFont val="宋体"/>
        <charset val="134"/>
      </rPr>
      <t>名山街道办事处</t>
    </r>
    <r>
      <rPr>
        <sz val="10"/>
        <rFont val="Times New Roman"/>
        <charset val="134"/>
      </rPr>
      <t>2021</t>
    </r>
    <r>
      <rPr>
        <sz val="10"/>
        <rFont val="宋体"/>
        <charset val="134"/>
      </rPr>
      <t>年乡村公路安保工程</t>
    </r>
  </si>
  <si>
    <r>
      <rPr>
        <sz val="10"/>
        <rFont val="宋体"/>
        <charset val="134"/>
      </rPr>
      <t>名山街道</t>
    </r>
    <r>
      <rPr>
        <sz val="10"/>
        <rFont val="Times New Roman"/>
        <charset val="134"/>
      </rPr>
      <t>2022</t>
    </r>
    <r>
      <rPr>
        <sz val="10"/>
        <rFont val="宋体"/>
        <charset val="134"/>
      </rPr>
      <t>年乡村公路安保工程</t>
    </r>
  </si>
  <si>
    <r>
      <rPr>
        <sz val="10"/>
        <rFont val="宋体"/>
        <charset val="134"/>
      </rPr>
      <t>南天湖镇</t>
    </r>
    <r>
      <rPr>
        <sz val="10"/>
        <rFont val="Times New Roman"/>
        <charset val="134"/>
      </rPr>
      <t>2021</t>
    </r>
    <r>
      <rPr>
        <sz val="10"/>
        <rFont val="宋体"/>
        <charset val="134"/>
      </rPr>
      <t>年乡村公路安保工程</t>
    </r>
  </si>
  <si>
    <r>
      <rPr>
        <sz val="10"/>
        <rFont val="宋体"/>
        <charset val="134"/>
      </rPr>
      <t>南天湖镇</t>
    </r>
    <r>
      <rPr>
        <sz val="10"/>
        <rFont val="Times New Roman"/>
        <charset val="134"/>
      </rPr>
      <t>2022</t>
    </r>
    <r>
      <rPr>
        <sz val="10"/>
        <rFont val="宋体"/>
        <charset val="134"/>
      </rPr>
      <t>年乡村公路安保工程</t>
    </r>
  </si>
  <si>
    <r>
      <rPr>
        <sz val="10"/>
        <rFont val="宋体"/>
        <charset val="134"/>
      </rPr>
      <t>青龙乡</t>
    </r>
    <r>
      <rPr>
        <sz val="10"/>
        <rFont val="Times New Roman"/>
        <charset val="134"/>
      </rPr>
      <t>2021</t>
    </r>
    <r>
      <rPr>
        <sz val="10"/>
        <rFont val="宋体"/>
        <charset val="134"/>
      </rPr>
      <t>年乡村公路安保工程</t>
    </r>
  </si>
  <si>
    <r>
      <rPr>
        <sz val="10"/>
        <rFont val="宋体"/>
        <charset val="134"/>
      </rPr>
      <t>青龙乡</t>
    </r>
    <r>
      <rPr>
        <sz val="10"/>
        <rFont val="Times New Roman"/>
        <charset val="134"/>
      </rPr>
      <t>2022</t>
    </r>
    <r>
      <rPr>
        <sz val="10"/>
        <rFont val="宋体"/>
        <charset val="134"/>
      </rPr>
      <t>年乡村公路安保工程</t>
    </r>
  </si>
  <si>
    <r>
      <rPr>
        <sz val="10"/>
        <rFont val="宋体"/>
        <charset val="134"/>
      </rPr>
      <t>仁沙镇</t>
    </r>
    <r>
      <rPr>
        <sz val="10"/>
        <rFont val="Times New Roman"/>
        <charset val="134"/>
      </rPr>
      <t>2021</t>
    </r>
    <r>
      <rPr>
        <sz val="10"/>
        <rFont val="宋体"/>
        <charset val="134"/>
      </rPr>
      <t>年乡村公路安保工程</t>
    </r>
  </si>
  <si>
    <r>
      <rPr>
        <sz val="10"/>
        <rFont val="宋体"/>
        <charset val="134"/>
      </rPr>
      <t>仁沙镇</t>
    </r>
    <r>
      <rPr>
        <sz val="10"/>
        <rFont val="Times New Roman"/>
        <charset val="134"/>
      </rPr>
      <t>2022</t>
    </r>
    <r>
      <rPr>
        <sz val="10"/>
        <rFont val="宋体"/>
        <charset val="134"/>
      </rPr>
      <t>年乡村公路安保工程</t>
    </r>
  </si>
  <si>
    <r>
      <rPr>
        <sz val="10"/>
        <rFont val="宋体"/>
        <charset val="134"/>
      </rPr>
      <t>三合街道办事处</t>
    </r>
    <r>
      <rPr>
        <sz val="10"/>
        <rFont val="Times New Roman"/>
        <charset val="134"/>
      </rPr>
      <t>2021</t>
    </r>
    <r>
      <rPr>
        <sz val="10"/>
        <rFont val="宋体"/>
        <charset val="134"/>
      </rPr>
      <t>年乡村公路安保工程</t>
    </r>
  </si>
  <si>
    <r>
      <rPr>
        <sz val="10"/>
        <rFont val="宋体"/>
        <charset val="134"/>
      </rPr>
      <t>三合街道</t>
    </r>
    <r>
      <rPr>
        <sz val="10"/>
        <rFont val="Times New Roman"/>
        <charset val="134"/>
      </rPr>
      <t>2022</t>
    </r>
    <r>
      <rPr>
        <sz val="10"/>
        <rFont val="宋体"/>
        <charset val="134"/>
      </rPr>
      <t>年乡村公路安保工程</t>
    </r>
  </si>
  <si>
    <r>
      <rPr>
        <sz val="10"/>
        <rFont val="宋体"/>
        <charset val="134"/>
      </rPr>
      <t>三建乡</t>
    </r>
    <r>
      <rPr>
        <sz val="10"/>
        <rFont val="Times New Roman"/>
        <charset val="134"/>
      </rPr>
      <t>2021</t>
    </r>
    <r>
      <rPr>
        <sz val="10"/>
        <rFont val="宋体"/>
        <charset val="134"/>
      </rPr>
      <t>年乡村公路安保工程</t>
    </r>
  </si>
  <si>
    <r>
      <rPr>
        <sz val="10"/>
        <rFont val="宋体"/>
        <charset val="134"/>
      </rPr>
      <t>三建乡</t>
    </r>
    <r>
      <rPr>
        <sz val="10"/>
        <rFont val="Times New Roman"/>
        <charset val="134"/>
      </rPr>
      <t>2022</t>
    </r>
    <r>
      <rPr>
        <sz val="10"/>
        <rFont val="宋体"/>
        <charset val="134"/>
      </rPr>
      <t>年乡村公路安保工程</t>
    </r>
  </si>
  <si>
    <r>
      <rPr>
        <sz val="10"/>
        <rFont val="宋体"/>
        <charset val="134"/>
      </rPr>
      <t>三元镇</t>
    </r>
    <r>
      <rPr>
        <sz val="10"/>
        <rFont val="Times New Roman"/>
        <charset val="134"/>
      </rPr>
      <t>2021</t>
    </r>
    <r>
      <rPr>
        <sz val="10"/>
        <rFont val="宋体"/>
        <charset val="134"/>
      </rPr>
      <t>年乡村公路安保工程</t>
    </r>
  </si>
  <si>
    <r>
      <rPr>
        <sz val="10"/>
        <rFont val="宋体"/>
        <charset val="134"/>
      </rPr>
      <t>三元镇</t>
    </r>
    <r>
      <rPr>
        <sz val="10"/>
        <rFont val="Times New Roman"/>
        <charset val="134"/>
      </rPr>
      <t>2022</t>
    </r>
    <r>
      <rPr>
        <sz val="10"/>
        <rFont val="宋体"/>
        <charset val="134"/>
      </rPr>
      <t>年乡村公路安保工程</t>
    </r>
  </si>
  <si>
    <r>
      <rPr>
        <sz val="10"/>
        <rFont val="宋体"/>
        <charset val="134"/>
      </rPr>
      <t>社坛镇</t>
    </r>
    <r>
      <rPr>
        <sz val="10"/>
        <rFont val="Times New Roman"/>
        <charset val="134"/>
      </rPr>
      <t>2021</t>
    </r>
    <r>
      <rPr>
        <sz val="10"/>
        <rFont val="宋体"/>
        <charset val="134"/>
      </rPr>
      <t>年乡村公路安保工程</t>
    </r>
  </si>
  <si>
    <r>
      <rPr>
        <sz val="10"/>
        <rFont val="宋体"/>
        <charset val="134"/>
      </rPr>
      <t>社坛镇</t>
    </r>
    <r>
      <rPr>
        <sz val="10"/>
        <rFont val="Times New Roman"/>
        <charset val="134"/>
      </rPr>
      <t>2022</t>
    </r>
    <r>
      <rPr>
        <sz val="10"/>
        <rFont val="宋体"/>
        <charset val="134"/>
      </rPr>
      <t>年乡村公路安保工程</t>
    </r>
  </si>
  <si>
    <r>
      <rPr>
        <sz val="10"/>
        <rFont val="宋体"/>
        <charset val="134"/>
      </rPr>
      <t>十直镇</t>
    </r>
    <r>
      <rPr>
        <sz val="10"/>
        <rFont val="Times New Roman"/>
        <charset val="134"/>
      </rPr>
      <t>2021</t>
    </r>
    <r>
      <rPr>
        <sz val="10"/>
        <rFont val="宋体"/>
        <charset val="134"/>
      </rPr>
      <t>年乡村公路安保工程</t>
    </r>
  </si>
  <si>
    <r>
      <rPr>
        <sz val="10"/>
        <rFont val="宋体"/>
        <charset val="134"/>
      </rPr>
      <t>十直镇</t>
    </r>
    <r>
      <rPr>
        <sz val="10"/>
        <rFont val="Times New Roman"/>
        <charset val="134"/>
      </rPr>
      <t>2022</t>
    </r>
    <r>
      <rPr>
        <sz val="10"/>
        <rFont val="宋体"/>
        <charset val="134"/>
      </rPr>
      <t>年乡村公路安保工程</t>
    </r>
  </si>
  <si>
    <r>
      <rPr>
        <sz val="10"/>
        <rFont val="宋体"/>
        <charset val="134"/>
      </rPr>
      <t>树人镇</t>
    </r>
    <r>
      <rPr>
        <sz val="10"/>
        <rFont val="Times New Roman"/>
        <charset val="134"/>
      </rPr>
      <t>2021</t>
    </r>
    <r>
      <rPr>
        <sz val="10"/>
        <rFont val="宋体"/>
        <charset val="134"/>
      </rPr>
      <t>年乡村公路安保工程</t>
    </r>
  </si>
  <si>
    <r>
      <rPr>
        <sz val="10"/>
        <rFont val="宋体"/>
        <charset val="134"/>
      </rPr>
      <t>树人镇</t>
    </r>
    <r>
      <rPr>
        <sz val="10"/>
        <rFont val="Times New Roman"/>
        <charset val="134"/>
      </rPr>
      <t>2022</t>
    </r>
    <r>
      <rPr>
        <sz val="10"/>
        <rFont val="宋体"/>
        <charset val="134"/>
      </rPr>
      <t>年乡村公路安保工程</t>
    </r>
  </si>
  <si>
    <r>
      <rPr>
        <sz val="10"/>
        <rFont val="宋体"/>
        <charset val="134"/>
      </rPr>
      <t>双龙镇</t>
    </r>
    <r>
      <rPr>
        <sz val="10"/>
        <rFont val="Times New Roman"/>
        <charset val="134"/>
      </rPr>
      <t>2021</t>
    </r>
    <r>
      <rPr>
        <sz val="10"/>
        <rFont val="宋体"/>
        <charset val="134"/>
      </rPr>
      <t>年乡村公路安保工程</t>
    </r>
  </si>
  <si>
    <r>
      <rPr>
        <sz val="10"/>
        <rFont val="宋体"/>
        <charset val="134"/>
      </rPr>
      <t>双龙镇</t>
    </r>
    <r>
      <rPr>
        <sz val="10"/>
        <rFont val="Times New Roman"/>
        <charset val="134"/>
      </rPr>
      <t>2022</t>
    </r>
    <r>
      <rPr>
        <sz val="10"/>
        <rFont val="宋体"/>
        <charset val="134"/>
      </rPr>
      <t>年乡村公路安保工程</t>
    </r>
  </si>
  <si>
    <r>
      <rPr>
        <sz val="10"/>
        <rFont val="宋体"/>
        <charset val="134"/>
      </rPr>
      <t>双路镇</t>
    </r>
    <r>
      <rPr>
        <sz val="10"/>
        <rFont val="Times New Roman"/>
        <charset val="134"/>
      </rPr>
      <t>2021</t>
    </r>
    <r>
      <rPr>
        <sz val="10"/>
        <rFont val="宋体"/>
        <charset val="134"/>
      </rPr>
      <t>年乡村公路安保工程</t>
    </r>
  </si>
  <si>
    <r>
      <rPr>
        <sz val="10"/>
        <rFont val="宋体"/>
        <charset val="134"/>
      </rPr>
      <t>双路镇</t>
    </r>
    <r>
      <rPr>
        <sz val="10"/>
        <rFont val="Times New Roman"/>
        <charset val="134"/>
      </rPr>
      <t>2022</t>
    </r>
    <r>
      <rPr>
        <sz val="10"/>
        <rFont val="宋体"/>
        <charset val="134"/>
      </rPr>
      <t>年乡村公路安保工程</t>
    </r>
  </si>
  <si>
    <r>
      <rPr>
        <sz val="10"/>
        <rFont val="宋体"/>
        <charset val="134"/>
      </rPr>
      <t>太平坝乡</t>
    </r>
    <r>
      <rPr>
        <sz val="10"/>
        <rFont val="Times New Roman"/>
        <charset val="134"/>
      </rPr>
      <t>2021</t>
    </r>
    <r>
      <rPr>
        <sz val="10"/>
        <rFont val="宋体"/>
        <charset val="134"/>
      </rPr>
      <t>年乡村公路安保工程</t>
    </r>
  </si>
  <si>
    <r>
      <rPr>
        <sz val="10"/>
        <rFont val="宋体"/>
        <charset val="134"/>
      </rPr>
      <t>武平镇</t>
    </r>
    <r>
      <rPr>
        <sz val="10"/>
        <rFont val="Times New Roman"/>
        <charset val="134"/>
      </rPr>
      <t>2021</t>
    </r>
    <r>
      <rPr>
        <sz val="10"/>
        <rFont val="宋体"/>
        <charset val="134"/>
      </rPr>
      <t>年乡村公路安保工程</t>
    </r>
  </si>
  <si>
    <r>
      <rPr>
        <sz val="10"/>
        <rFont val="宋体"/>
        <charset val="134"/>
      </rPr>
      <t>武平镇</t>
    </r>
    <r>
      <rPr>
        <sz val="10"/>
        <rFont val="Times New Roman"/>
        <charset val="134"/>
      </rPr>
      <t>2022</t>
    </r>
    <r>
      <rPr>
        <sz val="10"/>
        <rFont val="宋体"/>
        <charset val="134"/>
      </rPr>
      <t>年乡村公路安保工程</t>
    </r>
  </si>
  <si>
    <r>
      <rPr>
        <sz val="10"/>
        <rFont val="宋体"/>
        <charset val="134"/>
      </rPr>
      <t>仙女湖镇</t>
    </r>
    <r>
      <rPr>
        <sz val="10"/>
        <rFont val="Times New Roman"/>
        <charset val="134"/>
      </rPr>
      <t>2021</t>
    </r>
    <r>
      <rPr>
        <sz val="10"/>
        <rFont val="宋体"/>
        <charset val="134"/>
      </rPr>
      <t>年乡村公路安保工程</t>
    </r>
  </si>
  <si>
    <r>
      <rPr>
        <sz val="10"/>
        <rFont val="宋体"/>
        <charset val="134"/>
      </rPr>
      <t>仙女湖镇</t>
    </r>
    <r>
      <rPr>
        <sz val="10"/>
        <rFont val="Times New Roman"/>
        <charset val="134"/>
      </rPr>
      <t>2022</t>
    </r>
    <r>
      <rPr>
        <sz val="10"/>
        <rFont val="宋体"/>
        <charset val="134"/>
      </rPr>
      <t>年乡村公路安保工程</t>
    </r>
  </si>
  <si>
    <r>
      <rPr>
        <sz val="10"/>
        <rFont val="宋体"/>
        <charset val="134"/>
      </rPr>
      <t>兴龙镇</t>
    </r>
    <r>
      <rPr>
        <sz val="10"/>
        <rFont val="Times New Roman"/>
        <charset val="134"/>
      </rPr>
      <t>2021</t>
    </r>
    <r>
      <rPr>
        <sz val="10"/>
        <rFont val="宋体"/>
        <charset val="134"/>
      </rPr>
      <t>年乡村公路安保工程</t>
    </r>
  </si>
  <si>
    <r>
      <rPr>
        <sz val="10"/>
        <rFont val="宋体"/>
        <charset val="134"/>
      </rPr>
      <t>兴龙镇</t>
    </r>
    <r>
      <rPr>
        <sz val="10"/>
        <rFont val="Times New Roman"/>
        <charset val="134"/>
      </rPr>
      <t>2022</t>
    </r>
    <r>
      <rPr>
        <sz val="10"/>
        <rFont val="宋体"/>
        <charset val="134"/>
      </rPr>
      <t>年乡村公路安保工程</t>
    </r>
  </si>
  <si>
    <r>
      <rPr>
        <sz val="10"/>
        <rFont val="宋体"/>
        <charset val="134"/>
      </rPr>
      <t>兴义镇</t>
    </r>
    <r>
      <rPr>
        <sz val="10"/>
        <rFont val="Times New Roman"/>
        <charset val="134"/>
      </rPr>
      <t>2021</t>
    </r>
    <r>
      <rPr>
        <sz val="10"/>
        <rFont val="宋体"/>
        <charset val="134"/>
      </rPr>
      <t>年乡村公路安保工程</t>
    </r>
  </si>
  <si>
    <r>
      <rPr>
        <sz val="10"/>
        <rFont val="宋体"/>
        <charset val="134"/>
      </rPr>
      <t>兴义镇</t>
    </r>
    <r>
      <rPr>
        <sz val="10"/>
        <rFont val="Times New Roman"/>
        <charset val="134"/>
      </rPr>
      <t>2022</t>
    </r>
    <r>
      <rPr>
        <sz val="10"/>
        <rFont val="宋体"/>
        <charset val="134"/>
      </rPr>
      <t>年乡村公路安保工程</t>
    </r>
  </si>
  <si>
    <r>
      <rPr>
        <sz val="10"/>
        <rFont val="宋体"/>
        <charset val="134"/>
      </rPr>
      <t>许明寺镇</t>
    </r>
    <r>
      <rPr>
        <sz val="10"/>
        <rFont val="Times New Roman"/>
        <charset val="134"/>
      </rPr>
      <t>2021</t>
    </r>
    <r>
      <rPr>
        <sz val="10"/>
        <rFont val="宋体"/>
        <charset val="134"/>
      </rPr>
      <t>年乡村公路安保工程</t>
    </r>
  </si>
  <si>
    <r>
      <rPr>
        <sz val="10"/>
        <rFont val="宋体"/>
        <charset val="134"/>
      </rPr>
      <t>许明寺镇</t>
    </r>
    <r>
      <rPr>
        <sz val="10"/>
        <rFont val="Times New Roman"/>
        <charset val="134"/>
      </rPr>
      <t>2022</t>
    </r>
    <r>
      <rPr>
        <sz val="10"/>
        <rFont val="宋体"/>
        <charset val="134"/>
      </rPr>
      <t>年乡村公路安保工程</t>
    </r>
  </si>
  <si>
    <r>
      <rPr>
        <sz val="10"/>
        <rFont val="宋体"/>
        <charset val="134"/>
      </rPr>
      <t>湛普镇</t>
    </r>
    <r>
      <rPr>
        <sz val="10"/>
        <rFont val="Times New Roman"/>
        <charset val="134"/>
      </rPr>
      <t>2021</t>
    </r>
    <r>
      <rPr>
        <sz val="10"/>
        <rFont val="宋体"/>
        <charset val="134"/>
      </rPr>
      <t>年乡村公路安保工程</t>
    </r>
  </si>
  <si>
    <t>（二）水利</t>
  </si>
  <si>
    <r>
      <rPr>
        <sz val="11"/>
        <rFont val="Times New Roman"/>
        <charset val="134"/>
      </rPr>
      <t>2-1.</t>
    </r>
    <r>
      <rPr>
        <sz val="11"/>
        <rFont val="方正黑体_GBK"/>
        <charset val="134"/>
      </rPr>
      <t>人饮巩固提升</t>
    </r>
  </si>
  <si>
    <t>农村供水保障设施建设</t>
  </si>
  <si>
    <t>丰都县农村饮水安全“一改三提”社坛水厂工程</t>
  </si>
  <si>
    <t>改扩建水厂1座，输配水管网约120公里。</t>
  </si>
  <si>
    <t>县水利局</t>
  </si>
  <si>
    <t>项目实施后，从根本上解决社坛镇春节期间供水保证率严重不足、设施设备老化失修引起的水质达标率低的农村供水保障问题。</t>
  </si>
  <si>
    <t>丰都县农村饮水安全一改三提南天湖水厂工程</t>
  </si>
  <si>
    <r>
      <rPr>
        <sz val="10"/>
        <rFont val="宋体"/>
        <charset val="134"/>
      </rPr>
      <t>改建水厂</t>
    </r>
    <r>
      <rPr>
        <sz val="10"/>
        <rFont val="Times New Roman"/>
        <charset val="134"/>
      </rPr>
      <t>1</t>
    </r>
    <r>
      <rPr>
        <sz val="10"/>
        <rFont val="宋体"/>
        <charset val="134"/>
      </rPr>
      <t>座，泵站</t>
    </r>
    <r>
      <rPr>
        <sz val="10"/>
        <rFont val="Times New Roman"/>
        <charset val="134"/>
      </rPr>
      <t>1</t>
    </r>
    <r>
      <rPr>
        <sz val="10"/>
        <rFont val="宋体"/>
        <charset val="134"/>
      </rPr>
      <t>座。输水管网</t>
    </r>
    <r>
      <rPr>
        <sz val="10"/>
        <rFont val="Times New Roman"/>
        <charset val="134"/>
      </rPr>
      <t>11</t>
    </r>
    <r>
      <rPr>
        <sz val="10"/>
        <rFont val="宋体"/>
        <charset val="134"/>
      </rPr>
      <t>公里。</t>
    </r>
  </si>
  <si>
    <t>项目实施后，从根本上解决南天湖镇三扶片区夏季避暑纳凉供水保证率严重不足引起的农村供水保障问题。</t>
  </si>
  <si>
    <t>丰都县农村饮水安全巩固提升行动计划保合水厂工程</t>
  </si>
  <si>
    <t>新建水厂1座及配套管网6公里。</t>
  </si>
  <si>
    <t>2022-2022</t>
  </si>
  <si>
    <t>丰都县农村饮水安全一改三提莲缘湖水厂工程</t>
  </si>
  <si>
    <t>丰都县双龙镇彭家沟水源工程</t>
  </si>
  <si>
    <t>新建供水保障水源工程1处，总库容2.37万立方米。</t>
  </si>
  <si>
    <t>丰都县虎威镇冲口水库水源修复工程</t>
  </si>
  <si>
    <t>综合治理冲口水库水源地。</t>
  </si>
  <si>
    <t>丰都县保合镇备用水源建设工程</t>
  </si>
  <si>
    <t>综合治理备用水源2处，以及借水渠1处。</t>
  </si>
  <si>
    <t>项目实施后，从根本上解决保合镇金盘等村分散供水工程供水保证率不足的农村供水保障问题。</t>
  </si>
  <si>
    <r>
      <rPr>
        <sz val="11"/>
        <rFont val="Times New Roman"/>
        <charset val="134"/>
      </rPr>
      <t>2-2.</t>
    </r>
    <r>
      <rPr>
        <sz val="11"/>
        <rFont val="方正黑体_GBK"/>
        <charset val="134"/>
      </rPr>
      <t>农田水利灌溉</t>
    </r>
  </si>
  <si>
    <t>配套设施建设</t>
  </si>
  <si>
    <t>丰都县2023年度保合镇产业需水完善工程</t>
  </si>
  <si>
    <t>综合治理山坪塘2口。</t>
  </si>
  <si>
    <t>项目实施后，从根本上解决保合镇金盘村、普子村、竹林冲村优质水稻主产区和花椒产业基地的灌溉用水问题。</t>
  </si>
  <si>
    <t>丰都县2023年度仙女湖镇产业需水完善工程</t>
  </si>
  <si>
    <t>新建蓄水池3口。</t>
  </si>
  <si>
    <t>项目实施后，从根本上解决仙女湖镇竹子、野桃坝村高山蔬菜产业的灌溉用水问题。</t>
  </si>
  <si>
    <t>丰都县2023年度高家镇产业需水完善工程</t>
  </si>
  <si>
    <t>综合治理山坪塘8口。</t>
  </si>
  <si>
    <t>项目实施后，从根本上解决高家镇金家坪村优质水果产业的灌溉用水问题。</t>
  </si>
  <si>
    <t>丰都县2023年度许明寺镇产业需水完善工程</t>
  </si>
  <si>
    <t>新建蓄水池15口，敷设肥水一体化微滴灌管网15公里。</t>
  </si>
  <si>
    <t>项目实施后，从根本上解决许明寺镇平桥村油桐产业的灌溉用水问题。</t>
  </si>
  <si>
    <t>丰都县2023年度虎威镇产业需水完善工程</t>
  </si>
  <si>
    <t>综合治理山坪塘1口。</t>
  </si>
  <si>
    <t>项目实施后，从根本上解决虎威镇立石村优质水稻的灌溉用水问题。</t>
  </si>
  <si>
    <t>丰都县2023年度高家镇葡萄产业需水完善工程</t>
  </si>
  <si>
    <t>敷设肥水一体化微滴灌管网5公里。</t>
  </si>
  <si>
    <t>项目实施后，从根本上解决高家镇汶溪村葡萄产业的灌溉用水问题。</t>
  </si>
  <si>
    <r>
      <rPr>
        <sz val="11"/>
        <rFont val="Times New Roman"/>
        <charset val="134"/>
      </rPr>
      <t>2-3.</t>
    </r>
    <r>
      <rPr>
        <sz val="11"/>
        <rFont val="方正黑体_GBK"/>
        <charset val="134"/>
      </rPr>
      <t>防汛抗旱工程</t>
    </r>
  </si>
  <si>
    <t>村级供水运行维护</t>
  </si>
  <si>
    <t>—</t>
  </si>
  <si>
    <r>
      <rPr>
        <sz val="10"/>
        <rFont val="Times New Roman"/>
        <charset val="134"/>
      </rPr>
      <t>30</t>
    </r>
    <r>
      <rPr>
        <sz val="10"/>
        <rFont val="宋体"/>
        <charset val="134"/>
      </rPr>
      <t>个乡镇街道</t>
    </r>
  </si>
  <si>
    <t>对标对表市委市政府对县委县政府巩固拓展脱贫攻坚成果同乡村振兴有效衔接考核细则，落实2023年度农村供水保障措施，实现有人管、有钱管、有制度管和专业化管，创建市县“四管”示范工程，确保农村供水保障工程发挥效益，水质达标。</t>
  </si>
  <si>
    <t>项目实施后，确保各类供水工程正常运行，着力提升供水保障、水质合格率。</t>
  </si>
  <si>
    <t>丰都县英武水库抗旱应急调水工程</t>
  </si>
  <si>
    <t>新建泵站2座及附属设施设备，输水管网6.4公里。</t>
  </si>
  <si>
    <t>项目实施后，从根本上解决英武水库干涸后虎威镇全镇以及社坛镇文汇村永兴村的水源保障问题。</t>
  </si>
  <si>
    <t>丰都县三元水厂抗旱应急调水工程</t>
  </si>
  <si>
    <t>新建泵站3座及附属设施设备，输水管网1.9公里。</t>
  </si>
  <si>
    <t>项目实施后，从根本上解决隆家沟水库水位降低后三元镇的水源保障问题。</t>
  </si>
  <si>
    <t>丰都县彭家坝水厂抗旱应急调水工程</t>
  </si>
  <si>
    <t>新建泵站1座及附属设施设备，输水管网4.2公里。</t>
  </si>
  <si>
    <t>项目实施后，从根本上解决隆家沟水库水位降低后董家镇的水源保障问题。</t>
  </si>
  <si>
    <t>丰都县双路水厂抗旱应急调水工程</t>
  </si>
  <si>
    <t>新建泵站1座及附属设施设备，输水管网1公里。</t>
  </si>
  <si>
    <t>项目实施后，从根本上解决烂田坝水库干涸后双路镇的水源保障问题。</t>
  </si>
  <si>
    <t>丰都县方斗山水厂抗旱应急调水工程</t>
  </si>
  <si>
    <t>新建泵站3座及附属设施设备，输水管网4.8公里。</t>
  </si>
  <si>
    <t>项目实施后，从根本上解决老官坝水库干涸后高家镇方斗山村和江池镇横梁村的水源保障问题。</t>
  </si>
  <si>
    <t>丰都县十直水厂抗旱应急调水工程</t>
  </si>
  <si>
    <t>新建泵站1座及附属设施设备，输水管网8.3公里。</t>
  </si>
  <si>
    <t>项目实施后，从根本上解决人民水库干涸后十直镇的水源保障问题。</t>
  </si>
  <si>
    <t>丰都县杨柳冲水厂抗旱应急调水工程</t>
  </si>
  <si>
    <t>新建泵站1座及附属设施设备，输水管网4.3公里。</t>
  </si>
  <si>
    <t>项目实施后，从根本上解决光湾水库干涸后社坛镇文汇、干坛等村的水源保障问题。</t>
  </si>
  <si>
    <t>丰都县兴龙镇抗旱应急供水保障工程</t>
  </si>
  <si>
    <t>新建调蓄水池及输配水管网等附属设施。</t>
  </si>
  <si>
    <t>丰都县仙女湖镇野桃坝村抗旱应急水源工程</t>
  </si>
  <si>
    <t>丰都县2022年度（南天湖镇）抗旱扩网工程</t>
  </si>
  <si>
    <t>从南天湖镇沱沱坝水厂扩网，敷设配水管网105公里。</t>
  </si>
  <si>
    <t>其他</t>
  </si>
  <si>
    <t>三元神潭整治</t>
  </si>
  <si>
    <t>整治深沟子流域拦河坝，确保防洪安全。</t>
  </si>
  <si>
    <t>龙孔镇孙家冲水库除险加固工程</t>
  </si>
  <si>
    <t>除险加固小型水库1座。</t>
  </si>
  <si>
    <t>项目实施后，从根本上消除孙家冲超标洪水威胁，巩固拓展脱贫攻坚成果。</t>
  </si>
  <si>
    <t>丰都县暨龙河河流综合治理工程</t>
  </si>
  <si>
    <t>新建排洪隧洞5公里，综合治理河道10公里。</t>
  </si>
  <si>
    <t>丰都县2023年度水土保持重点项目栗子小流域综合治理工程</t>
  </si>
  <si>
    <t>整治坡面水系和人居环境，治理水土流失面积35平方公里。</t>
  </si>
  <si>
    <t>丰都县太平坝山洪治理工程</t>
  </si>
  <si>
    <t>综合治理山洪沟2.5公里。</t>
  </si>
  <si>
    <t>丰都县丰石团结水库中型灌区续建配套与节水改造工程</t>
  </si>
  <si>
    <t>续建配套与节水改造渠道22.5公里。</t>
  </si>
  <si>
    <r>
      <rPr>
        <sz val="11"/>
        <rFont val="Times New Roman"/>
        <charset val="134"/>
      </rPr>
      <t>2-4.</t>
    </r>
    <r>
      <rPr>
        <sz val="11"/>
        <rFont val="方正黑体_GBK"/>
        <charset val="134"/>
      </rPr>
      <t>农村供水保障</t>
    </r>
  </si>
  <si>
    <t>丰都县2022年度（武平镇蜂子山村）农村供水保障工程</t>
  </si>
  <si>
    <t>配置加药设备1台套、次氯酸钠发生器1台套，敷设配水管网9.05公里。</t>
  </si>
  <si>
    <t>丰都县2023年度武平镇农村供水保障工程</t>
  </si>
  <si>
    <t>整治水源地1处和借水堰1处，新建规模化水厂1座以及输配水管网34.5公里。</t>
  </si>
  <si>
    <t>项目实施后，从根本上解决武平镇瓦泥坪等村供水保证率不足的农村供水保障问题。</t>
  </si>
  <si>
    <t>丰都县武平镇周大湾村供水保障工程</t>
  </si>
  <si>
    <t>新建超滤一体化设备1台套，输配水管网7.5公里。</t>
  </si>
  <si>
    <t>丰都县2022年度（十直镇蒋家山村）农村供水保障工程</t>
  </si>
  <si>
    <t>整治水源地3处，新建取水设施1处，新建输水管道2.3公里。</t>
  </si>
  <si>
    <t>丰都县2022年度（兴义镇）农村供水保障工程</t>
  </si>
  <si>
    <t>整治过滤设施和附属设施2处，配置加药设备1台套，新建电力提升泵站1座、输水管网0.5公里、配水管网10公里。</t>
  </si>
  <si>
    <t>丰都县2022年度（龙河镇）农村供水保障工程</t>
  </si>
  <si>
    <t>新建日处理能力200立方米一体化水厂1座，配置电解法全自动次氯酸钠发生器1台套、304不锈钢清水池1座容积50立方米。新建输配水管网15公里。</t>
  </si>
  <si>
    <t>丰都县2022年度（龙孔镇）农村供水保障工程</t>
  </si>
  <si>
    <t>改扩建配水管网9.97公里及配套设施。</t>
  </si>
  <si>
    <t>丰都县2023年度高家镇农村供水保障工程</t>
  </si>
  <si>
    <t>新建超滤一体化设施设备1台套（日处理能力500立方米），敷设配水管网97公里，以及调节池5座。</t>
  </si>
  <si>
    <t>项目实施后，从根本上解决高家镇方斗山等村供水保证率严重不足、水质达标率低的农村供水保障问题。</t>
  </si>
  <si>
    <t>丰都县2023年度湛普镇农村供水保障工程</t>
  </si>
  <si>
    <t>新建一体化超滤膜净水设施1台套（日处理能力50立方米）、304不锈钢清水池1座以及输配水管网7.9公里和配套设施。</t>
  </si>
  <si>
    <t>项目实施后，从根本上解决湛普镇中坪等村供水保证率不足的农村供水保障问题。</t>
  </si>
  <si>
    <t>丰都县2023年度兴义镇坦铺村农村供水保障工程</t>
  </si>
  <si>
    <t>改扩建水厂1座，敷设输水管网3公里、配水管网6公里，改扩建水厂1座，综合治理石桥水库水源地。</t>
  </si>
  <si>
    <t>项目实施后，从根本上解决兴义镇坦铺村供水保证率不足、水质达标低的农村供水保障问题。</t>
  </si>
  <si>
    <t>丰都县2023年度三建乡农村供水保障工程</t>
  </si>
  <si>
    <t>改扩建输水管网1.5公里，配水管网19公里，以及保障水源安全、水质安全的防护设施。</t>
  </si>
  <si>
    <t>项目实施后，从根本上解决三建乡双鹰坝村等村自来水水压低、供水保证率不足的农村供水保障问题。</t>
  </si>
  <si>
    <t>丰都县2023年度南天湖镇农村供水保障工程</t>
  </si>
  <si>
    <t>从沱沱坝水厂管网延伸，敷设配水管网35公里，新建调节调压池16座。</t>
  </si>
  <si>
    <t>丰都县2023年度三合街道农村供水保障工程</t>
  </si>
  <si>
    <t>新建泵站2座、304不锈钢高位水池3座，敷设配水管网45公里以及计量设施设备。</t>
  </si>
  <si>
    <t>项目实施后，从根本上解决三合街道新建等村供水保证率不足的农村供水保障问题。</t>
  </si>
  <si>
    <t>（三）人居环境</t>
  </si>
  <si>
    <r>
      <rPr>
        <sz val="11"/>
        <rFont val="Times New Roman"/>
        <charset val="134"/>
      </rPr>
      <t>3-1.</t>
    </r>
    <r>
      <rPr>
        <sz val="11"/>
        <rFont val="方正黑体_GBK"/>
        <charset val="134"/>
      </rPr>
      <t>农村厕所改造</t>
    </r>
  </si>
  <si>
    <t>人居环境整治</t>
  </si>
  <si>
    <t>农村卫生厕所改造（户用）</t>
  </si>
  <si>
    <r>
      <rPr>
        <sz val="10"/>
        <rFont val="Times New Roman"/>
        <charset val="134"/>
      </rPr>
      <t>2023</t>
    </r>
    <r>
      <rPr>
        <sz val="10"/>
        <rFont val="宋体"/>
        <charset val="134"/>
      </rPr>
      <t>年农村户厕改造项目</t>
    </r>
  </si>
  <si>
    <r>
      <rPr>
        <sz val="10"/>
        <rFont val="宋体"/>
        <charset val="134"/>
      </rPr>
      <t>实施农村户厕改造</t>
    </r>
    <r>
      <rPr>
        <sz val="10"/>
        <rFont val="Times New Roman"/>
        <charset val="134"/>
      </rPr>
      <t>1000</t>
    </r>
    <r>
      <rPr>
        <sz val="10"/>
        <rFont val="宋体"/>
        <charset val="134"/>
      </rPr>
      <t>户</t>
    </r>
  </si>
  <si>
    <t>卫生厕所普及率逐年提高。</t>
  </si>
  <si>
    <t>农村卫生厕所改造（公共厕所）</t>
  </si>
  <si>
    <r>
      <rPr>
        <sz val="10"/>
        <rFont val="Times New Roman"/>
        <charset val="134"/>
      </rPr>
      <t>2023</t>
    </r>
    <r>
      <rPr>
        <sz val="10"/>
        <rFont val="宋体"/>
        <charset val="134"/>
      </rPr>
      <t>年农村公厕改造项目</t>
    </r>
  </si>
  <si>
    <r>
      <rPr>
        <sz val="10"/>
        <rFont val="宋体"/>
        <charset val="134"/>
      </rPr>
      <t>实施农村公厕改造</t>
    </r>
    <r>
      <rPr>
        <sz val="10"/>
        <rFont val="Times New Roman"/>
        <charset val="134"/>
      </rPr>
      <t>10</t>
    </r>
    <r>
      <rPr>
        <sz val="10"/>
        <rFont val="宋体"/>
        <charset val="134"/>
      </rPr>
      <t>个</t>
    </r>
  </si>
  <si>
    <t>项目建设将进一步完善区域内基础设施状况与社会服务，利于持续解决农村公共如厕问题。</t>
  </si>
  <si>
    <r>
      <rPr>
        <sz val="11"/>
        <rFont val="Times New Roman"/>
        <charset val="134"/>
      </rPr>
      <t>3-2.</t>
    </r>
    <r>
      <rPr>
        <sz val="11"/>
        <rFont val="方正黑体_GBK"/>
        <charset val="134"/>
      </rPr>
      <t>农村垃圾治理</t>
    </r>
  </si>
  <si>
    <t>农村垃圾治理</t>
  </si>
  <si>
    <t>丰都县三建乡农村生活垃圾分类体系建设项目</t>
  </si>
  <si>
    <t>绿春坝村、廖家坝社区等</t>
  </si>
  <si>
    <t>完善三建乡生活垃圾收集、收运体系，配备全乡垃圾箱。</t>
  </si>
  <si>
    <t>县城市管理局</t>
  </si>
  <si>
    <r>
      <rPr>
        <sz val="10"/>
        <rFont val="宋体"/>
        <charset val="134"/>
      </rPr>
      <t>丰都县</t>
    </r>
    <r>
      <rPr>
        <sz val="10"/>
        <rFont val="Times New Roman"/>
        <charset val="134"/>
      </rPr>
      <t>2023</t>
    </r>
    <r>
      <rPr>
        <sz val="10"/>
        <rFont val="宋体"/>
        <charset val="134"/>
      </rPr>
      <t>年农村生活垃圾分类示范建设项目</t>
    </r>
  </si>
  <si>
    <r>
      <rPr>
        <sz val="10"/>
        <rFont val="宋体"/>
        <charset val="134"/>
      </rPr>
      <t>建设农村生活垃圾分类示范乡镇</t>
    </r>
    <r>
      <rPr>
        <sz val="10"/>
        <rFont val="Times New Roman"/>
        <charset val="134"/>
      </rPr>
      <t>1</t>
    </r>
    <r>
      <rPr>
        <sz val="10"/>
        <rFont val="宋体"/>
        <charset val="134"/>
      </rPr>
      <t>个，农村生活垃圾分类示范村</t>
    </r>
    <r>
      <rPr>
        <sz val="10"/>
        <rFont val="Times New Roman"/>
        <charset val="134"/>
      </rPr>
      <t>20</t>
    </r>
    <r>
      <rPr>
        <sz val="10"/>
        <rFont val="宋体"/>
        <charset val="134"/>
      </rPr>
      <t>个。</t>
    </r>
  </si>
  <si>
    <t>农村生活垃圾分类全覆盖。</t>
  </si>
  <si>
    <r>
      <rPr>
        <sz val="11"/>
        <rFont val="Times New Roman"/>
        <charset val="134"/>
      </rPr>
      <t>3-3.</t>
    </r>
    <r>
      <rPr>
        <sz val="11"/>
        <rFont val="方正黑体_GBK"/>
        <charset val="134"/>
      </rPr>
      <t>村容村貌提升</t>
    </r>
  </si>
  <si>
    <r>
      <rPr>
        <sz val="10"/>
        <rFont val="Times New Roman"/>
        <charset val="134"/>
      </rPr>
      <t>2022</t>
    </r>
    <r>
      <rPr>
        <sz val="10"/>
        <rFont val="宋体"/>
        <charset val="134"/>
      </rPr>
      <t>年栗子乡人居环境综合整治</t>
    </r>
  </si>
  <si>
    <r>
      <rPr>
        <sz val="10"/>
        <rFont val="宋体"/>
        <charset val="134"/>
      </rPr>
      <t>整治栗子乡人居环境，实施旧房整治提升</t>
    </r>
    <r>
      <rPr>
        <sz val="10"/>
        <rFont val="Times New Roman"/>
        <charset val="134"/>
      </rPr>
      <t>486</t>
    </r>
    <r>
      <rPr>
        <sz val="10"/>
        <rFont val="宋体"/>
        <charset val="134"/>
      </rPr>
      <t>户、美丽庭院建设等。</t>
    </r>
  </si>
  <si>
    <t>改装农村人居环境</t>
  </si>
  <si>
    <r>
      <rPr>
        <sz val="10"/>
        <rFont val="Times New Roman"/>
        <charset val="134"/>
      </rPr>
      <t>2022</t>
    </r>
    <r>
      <rPr>
        <sz val="10"/>
        <rFont val="宋体"/>
        <charset val="134"/>
      </rPr>
      <t>年栗子乡建龙村廖叶坝人居环境综合整治（二期）</t>
    </r>
  </si>
  <si>
    <t>建龙村</t>
  </si>
  <si>
    <r>
      <rPr>
        <sz val="10"/>
        <rFont val="宋体"/>
        <charset val="134"/>
      </rPr>
      <t>整治提升栗子乡建龙村廖叶坝人居环境，旧房整治提升、美丽庭院建设、村庄照明路灯（庭院灯）等，涉及农户</t>
    </r>
    <r>
      <rPr>
        <sz val="10"/>
        <rFont val="Times New Roman"/>
        <charset val="134"/>
      </rPr>
      <t xml:space="preserve"> 52 </t>
    </r>
    <r>
      <rPr>
        <sz val="10"/>
        <rFont val="宋体"/>
        <charset val="134"/>
      </rPr>
      <t>户房屋</t>
    </r>
    <r>
      <rPr>
        <sz val="10"/>
        <rFont val="Times New Roman"/>
        <charset val="134"/>
      </rPr>
      <t>57</t>
    </r>
    <r>
      <rPr>
        <sz val="10"/>
        <rFont val="宋体"/>
        <charset val="134"/>
      </rPr>
      <t>栋。</t>
    </r>
  </si>
  <si>
    <r>
      <rPr>
        <sz val="10"/>
        <rFont val="Times New Roman"/>
        <charset val="134"/>
      </rPr>
      <t>2022</t>
    </r>
    <r>
      <rPr>
        <sz val="10"/>
        <rFont val="宋体"/>
        <charset val="134"/>
      </rPr>
      <t>年三建乡乡村治理建设项目</t>
    </r>
  </si>
  <si>
    <r>
      <rPr>
        <sz val="10"/>
        <rFont val="宋体"/>
        <charset val="134"/>
      </rPr>
      <t>整治全乡人居环境、深化</t>
    </r>
    <r>
      <rPr>
        <sz val="10"/>
        <rFont val="Times New Roman"/>
        <charset val="134"/>
      </rPr>
      <t>“</t>
    </r>
    <r>
      <rPr>
        <sz val="10"/>
        <rFont val="宋体"/>
        <charset val="134"/>
      </rPr>
      <t>三治</t>
    </r>
    <r>
      <rPr>
        <sz val="10"/>
        <rFont val="Times New Roman"/>
        <charset val="134"/>
      </rPr>
      <t>”</t>
    </r>
    <r>
      <rPr>
        <sz val="10"/>
        <rFont val="宋体"/>
        <charset val="134"/>
      </rPr>
      <t>融合，包括长五间和铁路桥下居民点、绿春坝安置点环境整治等。</t>
    </r>
  </si>
  <si>
    <r>
      <rPr>
        <sz val="10"/>
        <rFont val="Times New Roman"/>
        <charset val="134"/>
      </rPr>
      <t>2023</t>
    </r>
    <r>
      <rPr>
        <sz val="10"/>
        <rFont val="宋体"/>
        <charset val="134"/>
      </rPr>
      <t>年三建乡人居环境整治项目</t>
    </r>
  </si>
  <si>
    <t>蔡森坝村、绿春坝村</t>
  </si>
  <si>
    <r>
      <rPr>
        <sz val="10"/>
        <rFont val="宋体"/>
        <charset val="134"/>
      </rPr>
      <t>沟渠及管网整治</t>
    </r>
    <r>
      <rPr>
        <sz val="10"/>
        <rFont val="Times New Roman"/>
        <charset val="134"/>
      </rPr>
      <t>550M</t>
    </r>
    <r>
      <rPr>
        <sz val="10"/>
        <rFont val="宋体"/>
        <charset val="134"/>
      </rPr>
      <t>，挡土墙</t>
    </r>
    <r>
      <rPr>
        <sz val="10"/>
        <rFont val="Times New Roman"/>
        <charset val="134"/>
      </rPr>
      <t>50M</t>
    </r>
    <r>
      <rPr>
        <sz val="10"/>
        <rFont val="宋体"/>
        <charset val="134"/>
      </rPr>
      <t>，道路整修</t>
    </r>
    <r>
      <rPr>
        <sz val="10"/>
        <rFont val="Times New Roman"/>
        <charset val="134"/>
      </rPr>
      <t>1.2KM</t>
    </r>
    <r>
      <rPr>
        <sz val="10"/>
        <rFont val="宋体"/>
        <charset val="134"/>
      </rPr>
      <t>，整治集配中心周边环境</t>
    </r>
    <r>
      <rPr>
        <sz val="10"/>
        <rFont val="Times New Roman"/>
        <charset val="134"/>
      </rPr>
      <t>700</t>
    </r>
    <r>
      <rPr>
        <sz val="10"/>
        <rFont val="宋体"/>
        <charset val="134"/>
      </rPr>
      <t>㎡、三建老学校周边环境</t>
    </r>
    <r>
      <rPr>
        <sz val="10"/>
        <rFont val="Times New Roman"/>
        <charset val="134"/>
      </rPr>
      <t>2000</t>
    </r>
    <r>
      <rPr>
        <sz val="10"/>
        <rFont val="宋体"/>
        <charset val="134"/>
      </rPr>
      <t>㎡。</t>
    </r>
  </si>
  <si>
    <t>改善农村居住环境，助力打造全市乡村振兴示范乡镇</t>
  </si>
  <si>
    <t>三建乡红旗寨村人居环境整治项目</t>
  </si>
  <si>
    <t>对凉水井片区、黄连木古树周边人居环境实施综合整治，包括挡墙、绿化、人行道建设等。</t>
  </si>
  <si>
    <t>名山街道两汇口村人居环境改善工程</t>
  </si>
  <si>
    <t>两汇口村</t>
  </si>
  <si>
    <r>
      <rPr>
        <sz val="10"/>
        <rFont val="宋体"/>
        <charset val="134"/>
      </rPr>
      <t>栽植紫叶李</t>
    </r>
    <r>
      <rPr>
        <sz val="10"/>
        <rFont val="Times New Roman"/>
        <charset val="134"/>
      </rPr>
      <t>830</t>
    </r>
    <r>
      <rPr>
        <sz val="10"/>
        <rFont val="宋体"/>
        <charset val="134"/>
      </rPr>
      <t>株；实施商品林低效林改造</t>
    </r>
    <r>
      <rPr>
        <sz val="10"/>
        <rFont val="Times New Roman"/>
        <charset val="134"/>
      </rPr>
      <t>200</t>
    </r>
    <r>
      <rPr>
        <sz val="10"/>
        <rFont val="宋体"/>
        <charset val="134"/>
      </rPr>
      <t>亩，将杂灌林改造后种植经济树种桃树。新建</t>
    </r>
    <r>
      <rPr>
        <sz val="10"/>
        <rFont val="Times New Roman"/>
        <charset val="134"/>
      </rPr>
      <t>“</t>
    </r>
    <r>
      <rPr>
        <sz val="10"/>
        <rFont val="宋体"/>
        <charset val="134"/>
      </rPr>
      <t>微花园</t>
    </r>
    <r>
      <rPr>
        <sz val="10"/>
        <rFont val="Times New Roman"/>
        <charset val="134"/>
      </rPr>
      <t>”</t>
    </r>
    <r>
      <rPr>
        <sz val="10"/>
        <rFont val="宋体"/>
        <charset val="134"/>
      </rPr>
      <t>、</t>
    </r>
    <r>
      <rPr>
        <sz val="10"/>
        <rFont val="Times New Roman"/>
        <charset val="134"/>
      </rPr>
      <t>“</t>
    </r>
    <r>
      <rPr>
        <sz val="10"/>
        <rFont val="宋体"/>
        <charset val="134"/>
      </rPr>
      <t>微菜园</t>
    </r>
    <r>
      <rPr>
        <sz val="10"/>
        <rFont val="Times New Roman"/>
        <charset val="134"/>
      </rPr>
      <t>”10000m2</t>
    </r>
    <r>
      <rPr>
        <sz val="10"/>
        <rFont val="宋体"/>
        <charset val="134"/>
      </rPr>
      <t>，改造</t>
    </r>
    <r>
      <rPr>
        <sz val="10"/>
        <rFont val="Times New Roman"/>
        <charset val="134"/>
      </rPr>
      <t>5000m2</t>
    </r>
    <r>
      <rPr>
        <sz val="10"/>
        <rFont val="宋体"/>
        <charset val="134"/>
      </rPr>
      <t>渣场。安装村庄照明路灯（庭院灯）</t>
    </r>
    <r>
      <rPr>
        <sz val="10"/>
        <rFont val="Times New Roman"/>
        <charset val="134"/>
      </rPr>
      <t>100</t>
    </r>
    <r>
      <rPr>
        <sz val="10"/>
        <rFont val="宋体"/>
        <charset val="134"/>
      </rPr>
      <t>盏。</t>
    </r>
  </si>
  <si>
    <t>丰都县名山街道大梨树村草树顶及蚂蝗湾人居环境综合整治项目</t>
  </si>
  <si>
    <t>大梨树村</t>
  </si>
  <si>
    <r>
      <rPr>
        <sz val="10"/>
        <rFont val="宋体"/>
        <charset val="134"/>
      </rPr>
      <t>建设内容包含房屋改造、</t>
    </r>
    <r>
      <rPr>
        <sz val="10"/>
        <rFont val="Times New Roman"/>
        <charset val="134"/>
      </rPr>
      <t xml:space="preserve"> </t>
    </r>
    <r>
      <rPr>
        <sz val="10"/>
        <rFont val="宋体"/>
        <charset val="134"/>
      </rPr>
      <t>庭院及房前屋后环境综合改造与提升、文化展示、入户路建设、标识牌建设、农家乐。</t>
    </r>
  </si>
  <si>
    <t>（四）公共服务</t>
  </si>
  <si>
    <t>农村公共服务</t>
  </si>
  <si>
    <r>
      <rPr>
        <sz val="10"/>
        <rFont val="宋体"/>
        <charset val="134"/>
      </rPr>
      <t>丰都县南天湖镇</t>
    </r>
    <r>
      <rPr>
        <sz val="10"/>
        <rFont val="Times New Roman"/>
        <charset val="134"/>
      </rPr>
      <t>2023</t>
    </r>
    <r>
      <rPr>
        <sz val="10"/>
        <rFont val="宋体"/>
        <charset val="134"/>
      </rPr>
      <t>年南天湖村居民聚集区以工代赈项目</t>
    </r>
  </si>
  <si>
    <t>南天湖村</t>
  </si>
  <si>
    <r>
      <rPr>
        <sz val="10"/>
        <rFont val="宋体"/>
        <charset val="134"/>
      </rPr>
      <t>新建公厕</t>
    </r>
    <r>
      <rPr>
        <sz val="10"/>
        <rFont val="Times New Roman"/>
        <charset val="134"/>
      </rPr>
      <t>4</t>
    </r>
    <r>
      <rPr>
        <sz val="10"/>
        <rFont val="宋体"/>
        <charset val="134"/>
      </rPr>
      <t>个，修建山货交易市场</t>
    </r>
    <r>
      <rPr>
        <sz val="10"/>
        <rFont val="Times New Roman"/>
        <charset val="134"/>
      </rPr>
      <t>1</t>
    </r>
    <r>
      <rPr>
        <sz val="10"/>
        <rFont val="宋体"/>
        <charset val="134"/>
      </rPr>
      <t>个，新建宽</t>
    </r>
    <r>
      <rPr>
        <sz val="10"/>
        <rFont val="Times New Roman"/>
        <charset val="134"/>
      </rPr>
      <t>1.5</t>
    </r>
    <r>
      <rPr>
        <sz val="10"/>
        <rFont val="宋体"/>
        <charset val="134"/>
      </rPr>
      <t>米人行便道</t>
    </r>
    <r>
      <rPr>
        <sz val="10"/>
        <rFont val="Times New Roman"/>
        <charset val="134"/>
      </rPr>
      <t>10</t>
    </r>
    <r>
      <rPr>
        <sz val="10"/>
        <rFont val="宋体"/>
        <charset val="134"/>
      </rPr>
      <t>公里；改建广场</t>
    </r>
    <r>
      <rPr>
        <sz val="10"/>
        <rFont val="Times New Roman"/>
        <charset val="134"/>
      </rPr>
      <t>2</t>
    </r>
    <r>
      <rPr>
        <sz val="10"/>
        <rFont val="宋体"/>
        <charset val="134"/>
      </rPr>
      <t>个</t>
    </r>
    <r>
      <rPr>
        <sz val="10"/>
        <rFont val="Times New Roman"/>
        <charset val="134"/>
      </rPr>
      <t>2400</t>
    </r>
    <r>
      <rPr>
        <sz val="10"/>
        <rFont val="宋体"/>
        <charset val="134"/>
      </rPr>
      <t>平主方米。新建篮球场</t>
    </r>
    <r>
      <rPr>
        <sz val="10"/>
        <rFont val="Times New Roman"/>
        <charset val="134"/>
      </rPr>
      <t>1</t>
    </r>
    <r>
      <rPr>
        <sz val="10"/>
        <rFont val="宋体"/>
        <charset val="134"/>
      </rPr>
      <t>个</t>
    </r>
    <r>
      <rPr>
        <sz val="10"/>
        <rFont val="Times New Roman"/>
        <charset val="134"/>
      </rPr>
      <t>704</t>
    </r>
    <r>
      <rPr>
        <sz val="10"/>
        <rFont val="宋体"/>
        <charset val="134"/>
      </rPr>
      <t>平方米，新修产业路宽</t>
    </r>
    <r>
      <rPr>
        <sz val="10"/>
        <rFont val="Times New Roman"/>
        <charset val="134"/>
      </rPr>
      <t>4.5</t>
    </r>
    <r>
      <rPr>
        <sz val="10"/>
        <rFont val="宋体"/>
        <charset val="134"/>
      </rPr>
      <t>米</t>
    </r>
    <r>
      <rPr>
        <sz val="10"/>
        <rFont val="Times New Roman"/>
        <charset val="134"/>
      </rPr>
      <t>1</t>
    </r>
    <r>
      <rPr>
        <sz val="10"/>
        <rFont val="宋体"/>
        <charset val="134"/>
      </rPr>
      <t>公里。</t>
    </r>
  </si>
  <si>
    <t>丰富群众精神文化生活，促进产业发展</t>
  </si>
  <si>
    <r>
      <rPr>
        <sz val="10"/>
        <rFont val="宋体"/>
        <charset val="134"/>
      </rPr>
      <t>丰都县南天湖镇</t>
    </r>
    <r>
      <rPr>
        <sz val="10"/>
        <rFont val="Times New Roman"/>
        <charset val="134"/>
      </rPr>
      <t>2023</t>
    </r>
    <r>
      <rPr>
        <sz val="10"/>
        <rFont val="宋体"/>
        <charset val="134"/>
      </rPr>
      <t>年梨地坪易地搬迁安置点以工代赈项目</t>
    </r>
  </si>
  <si>
    <r>
      <rPr>
        <sz val="10"/>
        <rFont val="宋体"/>
        <charset val="134"/>
      </rPr>
      <t>修建健身广场</t>
    </r>
    <r>
      <rPr>
        <sz val="10"/>
        <rFont val="Times New Roman"/>
        <charset val="134"/>
      </rPr>
      <t>1</t>
    </r>
    <r>
      <rPr>
        <sz val="10"/>
        <rFont val="宋体"/>
        <charset val="134"/>
      </rPr>
      <t>个约</t>
    </r>
    <r>
      <rPr>
        <sz val="10"/>
        <rFont val="Times New Roman"/>
        <charset val="134"/>
      </rPr>
      <t>1200</t>
    </r>
    <r>
      <rPr>
        <sz val="10"/>
        <rFont val="宋体"/>
        <charset val="134"/>
      </rPr>
      <t>平方米，新修宽</t>
    </r>
    <r>
      <rPr>
        <sz val="10"/>
        <rFont val="Times New Roman"/>
        <charset val="134"/>
      </rPr>
      <t>1.5</t>
    </r>
    <r>
      <rPr>
        <sz val="10"/>
        <rFont val="宋体"/>
        <charset val="134"/>
      </rPr>
      <t>米宽人行便道</t>
    </r>
    <r>
      <rPr>
        <sz val="10"/>
        <rFont val="Times New Roman"/>
        <charset val="134"/>
      </rPr>
      <t>8</t>
    </r>
    <r>
      <rPr>
        <sz val="10"/>
        <rFont val="宋体"/>
        <charset val="134"/>
      </rPr>
      <t>公里，硬化旅游环线公路2.4公里。</t>
    </r>
  </si>
  <si>
    <t>丰富群众精神文化生活，拓宽旅游渠道，推动旅游业发展。</t>
  </si>
  <si>
    <t>村级综合文化服务中心</t>
  </si>
  <si>
    <t>南江村</t>
  </si>
  <si>
    <t>南江村：补建简易戏台、宣传栏、体育器材及图书阅览室设施设备等。</t>
  </si>
  <si>
    <t>改善乡村文化环境，提升群众素质</t>
  </si>
  <si>
    <t>原栗子区公所建筑周边保护性修缮开发及文体广场建设项目</t>
  </si>
  <si>
    <t>1.拆迁原乡计划生育指导站，将职工宿舍楼前坝子合并建设600平方米文体广场(含“为人民服务”照壁)；2.按文化服务中心功能配置区公所设施设备； 3.土墙房修复加固和空地场景改造(140平方米)；4.复原“人民公社”场景氛围(含老物件)；5.周边环境打造(含游览步道)。</t>
  </si>
  <si>
    <t>栗子乡乡村振兴规划</t>
  </si>
  <si>
    <t>便民服务综合设施</t>
  </si>
  <si>
    <t>江池镇双仙村党群服务中心项目</t>
  </si>
  <si>
    <t>双仙村</t>
  </si>
  <si>
    <r>
      <rPr>
        <sz val="10"/>
        <rFont val="宋体"/>
        <charset val="134"/>
      </rPr>
      <t>新建双仙村党群服务中心</t>
    </r>
    <r>
      <rPr>
        <sz val="10"/>
        <rFont val="Times New Roman"/>
        <charset val="134"/>
      </rPr>
      <t>1</t>
    </r>
    <r>
      <rPr>
        <sz val="10"/>
        <rFont val="宋体"/>
        <charset val="134"/>
      </rPr>
      <t>座、</t>
    </r>
    <r>
      <rPr>
        <sz val="10"/>
        <rFont val="Times New Roman"/>
        <charset val="134"/>
      </rPr>
      <t>500</t>
    </r>
    <r>
      <rPr>
        <sz val="10"/>
        <rFont val="宋体"/>
        <charset val="134"/>
      </rPr>
      <t>㎡，包括开放式服务大厅，党员活动室，爱心食堂等功能室。</t>
    </r>
  </si>
  <si>
    <r>
      <rPr>
        <sz val="10"/>
        <rFont val="宋体"/>
        <charset val="134"/>
      </rPr>
      <t>丰富阵地服务功能，做到阵地面积达标、硬件配置齐全、阵地功能完备，构建组织常在、大门常开、活动常办、群众常来的</t>
    </r>
    <r>
      <rPr>
        <sz val="10"/>
        <rFont val="Times New Roman"/>
        <charset val="134"/>
      </rPr>
      <t>“</t>
    </r>
    <r>
      <rPr>
        <sz val="10"/>
        <rFont val="宋体"/>
        <charset val="134"/>
      </rPr>
      <t>开放式</t>
    </r>
    <r>
      <rPr>
        <sz val="10"/>
        <rFont val="Times New Roman"/>
        <charset val="134"/>
      </rPr>
      <t>”</t>
    </r>
    <r>
      <rPr>
        <sz val="10"/>
        <rFont val="宋体"/>
        <charset val="134"/>
      </rPr>
      <t>党群服务中心。</t>
    </r>
  </si>
  <si>
    <t>龙河镇石仓坝村党群服务中心项目</t>
  </si>
  <si>
    <t>石仓坝村</t>
  </si>
  <si>
    <r>
      <rPr>
        <sz val="10"/>
        <rFont val="宋体"/>
        <charset val="134"/>
      </rPr>
      <t>新建石仓坝村党群服务中心</t>
    </r>
    <r>
      <rPr>
        <sz val="10"/>
        <rFont val="Times New Roman"/>
        <charset val="134"/>
      </rPr>
      <t>1</t>
    </r>
    <r>
      <rPr>
        <sz val="10"/>
        <rFont val="宋体"/>
        <charset val="134"/>
      </rPr>
      <t>座、</t>
    </r>
    <r>
      <rPr>
        <sz val="10"/>
        <rFont val="Times New Roman"/>
        <charset val="134"/>
      </rPr>
      <t>500</t>
    </r>
    <r>
      <rPr>
        <sz val="10"/>
        <rFont val="宋体"/>
        <charset val="134"/>
      </rPr>
      <t>㎡，包括开放式服务大厅，党员活动室，爱心食堂等功能室。</t>
    </r>
  </si>
  <si>
    <t>龙河镇观音寺社区党群服务中心项目</t>
  </si>
  <si>
    <t>观音寺社区</t>
  </si>
  <si>
    <r>
      <rPr>
        <sz val="10"/>
        <rFont val="宋体"/>
        <charset val="134"/>
      </rPr>
      <t>新建观音寺社区党群服务中心</t>
    </r>
    <r>
      <rPr>
        <sz val="10"/>
        <rFont val="Times New Roman"/>
        <charset val="134"/>
      </rPr>
      <t>1</t>
    </r>
    <r>
      <rPr>
        <sz val="10"/>
        <rFont val="宋体"/>
        <charset val="134"/>
      </rPr>
      <t>座、</t>
    </r>
    <r>
      <rPr>
        <sz val="10"/>
        <rFont val="Times New Roman"/>
        <charset val="134"/>
      </rPr>
      <t>1000</t>
    </r>
    <r>
      <rPr>
        <sz val="10"/>
        <rFont val="宋体"/>
        <charset val="134"/>
      </rPr>
      <t>㎡，包括开放式服务大厅，党员活动室，爱心食堂等功能室。</t>
    </r>
  </si>
  <si>
    <t>保合镇范家沟村党群服务中心项目</t>
  </si>
  <si>
    <r>
      <rPr>
        <sz val="10"/>
        <rFont val="宋体"/>
        <charset val="134"/>
      </rPr>
      <t>新建范家沟村党群服务中心</t>
    </r>
    <r>
      <rPr>
        <sz val="10"/>
        <rFont val="Times New Roman"/>
        <charset val="134"/>
      </rPr>
      <t>1</t>
    </r>
    <r>
      <rPr>
        <sz val="10"/>
        <rFont val="宋体"/>
        <charset val="134"/>
      </rPr>
      <t>座、</t>
    </r>
    <r>
      <rPr>
        <sz val="10"/>
        <rFont val="Times New Roman"/>
        <charset val="134"/>
      </rPr>
      <t>500</t>
    </r>
    <r>
      <rPr>
        <sz val="10"/>
        <rFont val="宋体"/>
        <charset val="134"/>
      </rPr>
      <t>㎡，包括开放式服务大厅，党员活动室，爱心食堂等功能室。</t>
    </r>
  </si>
  <si>
    <t>社坛镇陈家岩村党群服务中心项目</t>
  </si>
  <si>
    <t>陈家岩村</t>
  </si>
  <si>
    <r>
      <rPr>
        <sz val="10"/>
        <rFont val="宋体"/>
        <charset val="134"/>
      </rPr>
      <t>新建陈家岩村党群服务中心</t>
    </r>
    <r>
      <rPr>
        <sz val="10"/>
        <rFont val="Times New Roman"/>
        <charset val="134"/>
      </rPr>
      <t>1</t>
    </r>
    <r>
      <rPr>
        <sz val="10"/>
        <rFont val="宋体"/>
        <charset val="134"/>
      </rPr>
      <t>座、</t>
    </r>
    <r>
      <rPr>
        <sz val="10"/>
        <rFont val="Times New Roman"/>
        <charset val="134"/>
      </rPr>
      <t>500</t>
    </r>
    <r>
      <rPr>
        <sz val="10"/>
        <rFont val="宋体"/>
        <charset val="134"/>
      </rPr>
      <t>㎡，包括开放式服务大厅，党员活动室，爱心食堂等功能室。</t>
    </r>
  </si>
  <si>
    <t>仁沙镇熊家河村党群服务中心项目</t>
  </si>
  <si>
    <t>熊家河村</t>
  </si>
  <si>
    <r>
      <rPr>
        <sz val="10"/>
        <rFont val="宋体"/>
        <charset val="134"/>
      </rPr>
      <t>新建熊家河村党群服务中心</t>
    </r>
    <r>
      <rPr>
        <sz val="10"/>
        <rFont val="Times New Roman"/>
        <charset val="134"/>
      </rPr>
      <t>1</t>
    </r>
    <r>
      <rPr>
        <sz val="10"/>
        <rFont val="宋体"/>
        <charset val="134"/>
      </rPr>
      <t>座、</t>
    </r>
    <r>
      <rPr>
        <sz val="10"/>
        <rFont val="Times New Roman"/>
        <charset val="134"/>
      </rPr>
      <t>500</t>
    </r>
    <r>
      <rPr>
        <sz val="10"/>
        <rFont val="宋体"/>
        <charset val="134"/>
      </rPr>
      <t>㎡，包括开放式服务大厅，党员活动室，爱心食堂等功能室。</t>
    </r>
  </si>
  <si>
    <t>三元镇邓教坪村党群服务中心项目</t>
  </si>
  <si>
    <r>
      <rPr>
        <sz val="10"/>
        <rFont val="宋体"/>
        <charset val="134"/>
      </rPr>
      <t>新建邓教坪村党群服务中心</t>
    </r>
    <r>
      <rPr>
        <sz val="10"/>
        <rFont val="Times New Roman"/>
        <charset val="134"/>
      </rPr>
      <t>1</t>
    </r>
    <r>
      <rPr>
        <sz val="10"/>
        <rFont val="宋体"/>
        <charset val="134"/>
      </rPr>
      <t>座、</t>
    </r>
    <r>
      <rPr>
        <sz val="10"/>
        <rFont val="Times New Roman"/>
        <charset val="134"/>
      </rPr>
      <t>500</t>
    </r>
    <r>
      <rPr>
        <sz val="10"/>
        <rFont val="宋体"/>
        <charset val="134"/>
      </rPr>
      <t>㎡，包括开放式服务大厅，党员活动室，爱心食堂等功能室。</t>
    </r>
  </si>
  <si>
    <t>四、乡村治理类</t>
  </si>
  <si>
    <t>乡村治理</t>
  </si>
  <si>
    <r>
      <rPr>
        <sz val="10"/>
        <rFont val="宋体"/>
        <charset val="134"/>
      </rPr>
      <t>推进</t>
    </r>
    <r>
      <rPr>
        <sz val="10"/>
        <rFont val="Times New Roman"/>
        <charset val="134"/>
      </rPr>
      <t>“</t>
    </r>
    <r>
      <rPr>
        <sz val="10"/>
        <rFont val="宋体"/>
        <charset val="134"/>
      </rPr>
      <t>积分制</t>
    </r>
    <r>
      <rPr>
        <sz val="10"/>
        <rFont val="Times New Roman"/>
        <charset val="134"/>
      </rPr>
      <t>”“</t>
    </r>
    <r>
      <rPr>
        <sz val="10"/>
        <rFont val="宋体"/>
        <charset val="134"/>
      </rPr>
      <t>清单式</t>
    </r>
    <r>
      <rPr>
        <sz val="10"/>
        <rFont val="Times New Roman"/>
        <charset val="134"/>
      </rPr>
      <t>”</t>
    </r>
    <r>
      <rPr>
        <sz val="10"/>
        <rFont val="宋体"/>
        <charset val="134"/>
      </rPr>
      <t>等管理方式</t>
    </r>
  </si>
  <si>
    <r>
      <rPr>
        <sz val="10"/>
        <rFont val="Times New Roman"/>
        <charset val="134"/>
      </rPr>
      <t>2023</t>
    </r>
    <r>
      <rPr>
        <sz val="10"/>
        <rFont val="宋体"/>
        <charset val="134"/>
      </rPr>
      <t>年村（涉农社区）乡村治理</t>
    </r>
    <r>
      <rPr>
        <sz val="10"/>
        <rFont val="Times New Roman"/>
        <charset val="134"/>
      </rPr>
      <t>“</t>
    </r>
    <r>
      <rPr>
        <sz val="10"/>
        <rFont val="宋体"/>
        <charset val="134"/>
      </rPr>
      <t>积分制</t>
    </r>
    <r>
      <rPr>
        <sz val="10"/>
        <rFont val="Times New Roman"/>
        <charset val="134"/>
      </rPr>
      <t>”“</t>
    </r>
    <r>
      <rPr>
        <sz val="10"/>
        <rFont val="宋体"/>
        <charset val="134"/>
      </rPr>
      <t>清单制</t>
    </r>
    <r>
      <rPr>
        <sz val="10"/>
        <rFont val="Times New Roman"/>
        <charset val="134"/>
      </rPr>
      <t>”</t>
    </r>
    <r>
      <rPr>
        <sz val="10"/>
        <rFont val="宋体"/>
        <charset val="134"/>
      </rPr>
      <t>推广</t>
    </r>
  </si>
  <si>
    <r>
      <rPr>
        <sz val="10"/>
        <rFont val="宋体"/>
        <charset val="134"/>
      </rPr>
      <t>在全县每个村（涉农社区）推广乡村治理</t>
    </r>
    <r>
      <rPr>
        <sz val="10"/>
        <rFont val="Times New Roman"/>
        <charset val="134"/>
      </rPr>
      <t>“</t>
    </r>
    <r>
      <rPr>
        <sz val="10"/>
        <rFont val="宋体"/>
        <charset val="134"/>
      </rPr>
      <t>积分制</t>
    </r>
    <r>
      <rPr>
        <sz val="10"/>
        <rFont val="Times New Roman"/>
        <charset val="134"/>
      </rPr>
      <t>”“</t>
    </r>
    <r>
      <rPr>
        <sz val="10"/>
        <rFont val="宋体"/>
        <charset val="134"/>
      </rPr>
      <t>清单制</t>
    </r>
    <r>
      <rPr>
        <sz val="10"/>
        <rFont val="Times New Roman"/>
        <charset val="134"/>
      </rPr>
      <t>”</t>
    </r>
  </si>
  <si>
    <t>五、易地扶贫搬迁后扶类</t>
  </si>
  <si>
    <t>易地扶贫搬迁后扶</t>
  </si>
  <si>
    <t>易地扶贫搬迁贷款债券贴息补助</t>
  </si>
  <si>
    <r>
      <rPr>
        <sz val="10"/>
        <rFont val="Times New Roman"/>
        <charset val="134"/>
      </rPr>
      <t>2023</t>
    </r>
    <r>
      <rPr>
        <sz val="10"/>
        <rFont val="宋体"/>
        <charset val="134"/>
      </rPr>
      <t>年易地搬迁贷款贴息</t>
    </r>
  </si>
  <si>
    <t>用于易地搬迁贷款贴息</t>
  </si>
  <si>
    <t>县国资事务中心</t>
  </si>
  <si>
    <t>六、就业类</t>
  </si>
  <si>
    <t>就业</t>
  </si>
  <si>
    <t>技能培训</t>
  </si>
  <si>
    <t>基地校培训</t>
  </si>
  <si>
    <t>开展创业就业技能培训</t>
  </si>
  <si>
    <r>
      <rPr>
        <sz val="10"/>
        <rFont val="Times New Roman"/>
        <charset val="134"/>
      </rPr>
      <t>2023</t>
    </r>
    <r>
      <rPr>
        <sz val="10"/>
        <rFont val="宋体"/>
        <charset val="134"/>
      </rPr>
      <t>年新农人技能培训</t>
    </r>
  </si>
  <si>
    <r>
      <rPr>
        <sz val="10"/>
        <rFont val="宋体"/>
        <charset val="134"/>
      </rPr>
      <t>新农人种养殖技术培训</t>
    </r>
    <r>
      <rPr>
        <sz val="10"/>
        <rFont val="Times New Roman"/>
        <charset val="134"/>
      </rPr>
      <t>600</t>
    </r>
    <r>
      <rPr>
        <sz val="10"/>
        <rFont val="宋体"/>
        <charset val="134"/>
      </rPr>
      <t>人次</t>
    </r>
  </si>
  <si>
    <r>
      <rPr>
        <sz val="10"/>
        <rFont val="Times New Roman"/>
        <charset val="134"/>
      </rPr>
      <t>2023</t>
    </r>
    <r>
      <rPr>
        <sz val="10"/>
        <rFont val="宋体"/>
        <charset val="134"/>
      </rPr>
      <t>年创业就业技能培训误工补贴</t>
    </r>
  </si>
  <si>
    <r>
      <rPr>
        <sz val="10"/>
        <rFont val="宋体"/>
        <charset val="134"/>
      </rPr>
      <t>脱贫人口、监测对象创业就业技能培训误工补贴</t>
    </r>
    <r>
      <rPr>
        <sz val="10"/>
        <rFont val="Times New Roman"/>
        <charset val="134"/>
      </rPr>
      <t>500</t>
    </r>
    <r>
      <rPr>
        <sz val="10"/>
        <rFont val="宋体"/>
        <charset val="134"/>
      </rPr>
      <t>人次</t>
    </r>
  </si>
  <si>
    <t>帮扶车间建设</t>
  </si>
  <si>
    <t>帮扶车间奖补</t>
  </si>
  <si>
    <r>
      <rPr>
        <sz val="10"/>
        <rFont val="宋体"/>
        <charset val="134"/>
      </rPr>
      <t>积极支持和发展帮扶车间，对新建帮扶车间给予补助</t>
    </r>
    <r>
      <rPr>
        <sz val="10"/>
        <rFont val="Times New Roman"/>
        <charset val="134"/>
      </rPr>
      <t>1-50</t>
    </r>
    <r>
      <rPr>
        <sz val="10"/>
        <rFont val="宋体"/>
        <charset val="134"/>
      </rPr>
      <t>万元建设补贴；每年根据帮扶车间带动就业情况给予车间</t>
    </r>
    <r>
      <rPr>
        <sz val="10"/>
        <rFont val="Times New Roman"/>
        <charset val="134"/>
      </rPr>
      <t>2-10</t>
    </r>
    <r>
      <rPr>
        <sz val="10"/>
        <rFont val="宋体"/>
        <charset val="134"/>
      </rPr>
      <t>万元奖补。</t>
    </r>
  </si>
  <si>
    <t>公益性岗位</t>
  </si>
  <si>
    <r>
      <rPr>
        <sz val="10"/>
        <rFont val="Times New Roman"/>
        <charset val="134"/>
      </rPr>
      <t>2023</t>
    </r>
    <r>
      <rPr>
        <sz val="10"/>
        <rFont val="宋体"/>
        <charset val="134"/>
      </rPr>
      <t>年涉农公益性岗位</t>
    </r>
  </si>
  <si>
    <r>
      <rPr>
        <sz val="10"/>
        <rFont val="宋体"/>
        <charset val="134"/>
      </rPr>
      <t>开发涉农公益性岗位</t>
    </r>
    <r>
      <rPr>
        <sz val="10"/>
        <rFont val="Times New Roman"/>
        <charset val="134"/>
      </rPr>
      <t>2500</t>
    </r>
    <r>
      <rPr>
        <sz val="10"/>
        <rFont val="宋体"/>
        <charset val="134"/>
      </rPr>
      <t>个</t>
    </r>
  </si>
  <si>
    <t>县人力社保局</t>
  </si>
  <si>
    <t>临时性公益性岗位补助</t>
  </si>
  <si>
    <t>因疫情、灾情导致出现返贫、致贫风险的农村脱贫人员（含监测对象户），安排临时公益性岗位。</t>
  </si>
  <si>
    <t>务工补助</t>
  </si>
  <si>
    <t>交通费补助</t>
  </si>
  <si>
    <r>
      <rPr>
        <sz val="10"/>
        <rFont val="Times New Roman"/>
        <charset val="134"/>
      </rPr>
      <t>2023</t>
    </r>
    <r>
      <rPr>
        <sz val="10"/>
        <rFont val="宋体"/>
        <charset val="134"/>
      </rPr>
      <t>年外出务工脱贫人员跨区域交通补助</t>
    </r>
  </si>
  <si>
    <t>为跨省外出务工脱贫人员落实去程交通补助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</si>
</sst>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Red]0.0"/>
    <numFmt numFmtId="178" formatCode="0.00_);[Red]\(0.00\)"/>
  </numFmts>
  <fonts count="41">
    <font>
      <sz val="11"/>
      <color theme="1"/>
      <name val="宋体"/>
      <charset val="134"/>
      <scheme val="minor"/>
    </font>
    <font>
      <sz val="11"/>
      <color theme="1"/>
      <name val="Times New Roman"/>
      <charset val="134"/>
    </font>
    <font>
      <sz val="10"/>
      <name val="Times New Roman"/>
      <charset val="134"/>
    </font>
    <font>
      <sz val="11"/>
      <color rgb="FFFF0000"/>
      <name val="Times New Roman"/>
      <charset val="134"/>
    </font>
    <font>
      <sz val="10"/>
      <color theme="1"/>
      <name val="Times New Roman"/>
      <charset val="134"/>
    </font>
    <font>
      <sz val="11"/>
      <name val="Times New Roman"/>
      <charset val="134"/>
    </font>
    <font>
      <sz val="10"/>
      <color theme="1"/>
      <name val="宋体"/>
      <charset val="134"/>
      <scheme val="minor"/>
    </font>
    <font>
      <sz val="18"/>
      <name val="方正小标宋_GBK"/>
      <charset val="134"/>
    </font>
    <font>
      <sz val="20"/>
      <name val="Times New Roman"/>
      <charset val="134"/>
    </font>
    <font>
      <sz val="11"/>
      <name val="方正仿宋_GBK"/>
      <charset val="134"/>
    </font>
    <font>
      <sz val="11"/>
      <name val="方正黑体_GBK"/>
      <charset val="134"/>
    </font>
    <font>
      <sz val="10"/>
      <name val="宋体"/>
      <charset val="134"/>
    </font>
    <font>
      <sz val="9"/>
      <name val="宋体"/>
      <charset val="134"/>
    </font>
    <font>
      <sz val="10"/>
      <name val="宋体"/>
      <charset val="134"/>
      <scheme val="minor"/>
    </font>
    <font>
      <sz val="11"/>
      <name val="宋体"/>
      <charset val="134"/>
    </font>
    <font>
      <sz val="12"/>
      <name val="方正仿宋_GBK"/>
      <charset val="134"/>
    </font>
    <font>
      <sz val="11"/>
      <name val="宋体"/>
      <charset val="134"/>
      <scheme val="minor"/>
    </font>
    <font>
      <b/>
      <sz val="10"/>
      <name val="Times New Roman"/>
      <charset val="134"/>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xf numFmtId="0" fontId="0" fillId="0" borderId="0">
      <alignment vertical="center"/>
    </xf>
    <xf numFmtId="0" fontId="14" fillId="0" borderId="0">
      <alignment vertical="center"/>
    </xf>
    <xf numFmtId="0" fontId="0" fillId="0" borderId="0">
      <alignment vertical="center"/>
    </xf>
  </cellStyleXfs>
  <cellXfs count="66">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Fill="1">
      <alignment vertical="center"/>
    </xf>
    <xf numFmtId="0" fontId="6" fillId="0" borderId="0" xfId="0" applyFont="1">
      <alignment vertical="center"/>
    </xf>
    <xf numFmtId="0" fontId="5" fillId="0" borderId="0" xfId="0" applyFont="1">
      <alignment vertical="center"/>
    </xf>
    <xf numFmtId="0" fontId="0" fillId="0" borderId="0" xfId="0"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lignment vertical="center"/>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0" fontId="18"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178" fontId="11"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2" fillId="0" borderId="1" xfId="0" applyFont="1" applyBorder="1" applyAlignment="1">
      <alignment horizontal="left" vertical="center" wrapText="1"/>
    </xf>
    <xf numFmtId="0"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77" fontId="11" fillId="0" borderId="1" xfId="0" applyNumberFormat="1" applyFont="1" applyFill="1" applyBorder="1" applyAlignment="1">
      <alignment horizontal="left" vertical="center" wrapText="1"/>
    </xf>
    <xf numFmtId="0" fontId="11" fillId="0" borderId="1" xfId="52" applyFont="1" applyFill="1" applyBorder="1" applyAlignment="1">
      <alignment horizontal="center" vertical="center" wrapText="1"/>
    </xf>
    <xf numFmtId="0" fontId="11" fillId="0" borderId="1" xfId="52" applyNumberFormat="1" applyFont="1" applyFill="1" applyBorder="1" applyAlignment="1">
      <alignment horizontal="center" vertical="center" wrapText="1"/>
    </xf>
    <xf numFmtId="0" fontId="9" fillId="0" borderId="0" xfId="0" applyFont="1">
      <alignment vertical="center"/>
    </xf>
    <xf numFmtId="0" fontId="5" fillId="0" borderId="0" xfId="0" applyFont="1" applyAlignment="1">
      <alignment horizontal="center" vertical="center"/>
    </xf>
    <xf numFmtId="0" fontId="2" fillId="0" borderId="1" xfId="0" applyFont="1" applyFill="1" applyBorder="1" applyAlignment="1">
      <alignment horizontal="center" vertical="center"/>
    </xf>
    <xf numFmtId="0" fontId="11" fillId="0" borderId="1" xfId="52" applyFont="1" applyFill="1" applyBorder="1" applyAlignment="1">
      <alignment horizontal="left" vertical="center" wrapText="1"/>
    </xf>
    <xf numFmtId="0" fontId="2" fillId="0" borderId="1" xfId="52" applyFont="1" applyFill="1" applyBorder="1" applyAlignment="1">
      <alignment horizontal="center" vertical="center" wrapText="1"/>
    </xf>
    <xf numFmtId="0" fontId="11" fillId="0" borderId="1" xfId="0"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7" xfId="50"/>
    <cellStyle name="样式 3" xfId="51"/>
    <cellStyle name="常规 2" xf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Documents\2023&#24180;&#25910;&#21457;&#25991;\&#25910;&#25991;\F:\2022&#24180;\&#25253;&#34920;\&#20016;&#37117;&#21439;2022&#24180;&#24041;&#22266;&#33073;&#36139;&#25915;&#22362;&#25104;&#26524;&#21644;&#20065;&#26449;&#25391;&#20852;&#39033;&#30446;&#24211;&#26126;&#32454;&#34920;&#65288;&#29983;&#24577;&#29615;&#22659;&#2361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13"/>
  <sheetViews>
    <sheetView tabSelected="1" workbookViewId="0">
      <pane xSplit="5" ySplit="6" topLeftCell="F143" activePane="bottomRight" state="frozen"/>
      <selection/>
      <selection pane="topRight"/>
      <selection pane="bottomLeft"/>
      <selection pane="bottomRight" activeCell="E153" sqref="E153"/>
    </sheetView>
  </sheetViews>
  <sheetFormatPr defaultColWidth="9" defaultRowHeight="13.5"/>
  <cols>
    <col min="1" max="1" width="5.375" customWidth="1"/>
    <col min="2" max="2" width="6.75" customWidth="1"/>
    <col min="3" max="3" width="7.375" customWidth="1"/>
    <col min="4" max="4" width="7" customWidth="1"/>
    <col min="5" max="5" width="15.2583333333333" customWidth="1"/>
    <col min="6" max="7" width="8.75" style="10" customWidth="1"/>
    <col min="8" max="8" width="7.875" customWidth="1"/>
    <col min="9" max="9" width="24.125" customWidth="1"/>
    <col min="11" max="11" width="10.125" customWidth="1"/>
    <col min="12" max="12" width="9" customWidth="1"/>
    <col min="13" max="14" width="9.25" customWidth="1"/>
    <col min="15" max="15" width="9" customWidth="1"/>
    <col min="16" max="16" width="7" customWidth="1"/>
    <col min="17" max="17" width="16.875" customWidth="1"/>
    <col min="18" max="18" width="4.875" customWidth="1"/>
  </cols>
  <sheetData>
    <row r="1" ht="27" customHeight="1" spans="1:18">
      <c r="A1" s="11" t="s">
        <v>0</v>
      </c>
      <c r="B1" s="11"/>
      <c r="C1" s="11"/>
      <c r="D1" s="11"/>
      <c r="E1" s="11"/>
      <c r="F1" s="11"/>
      <c r="G1" s="11"/>
      <c r="H1" s="11"/>
      <c r="I1" s="11"/>
      <c r="J1" s="11"/>
      <c r="K1" s="11"/>
      <c r="L1" s="11"/>
      <c r="M1" s="11"/>
      <c r="N1" s="11"/>
      <c r="O1" s="11"/>
      <c r="P1" s="11"/>
      <c r="Q1" s="11"/>
      <c r="R1" s="12"/>
    </row>
    <row r="2" ht="19" customHeight="1" spans="1:18">
      <c r="A2" s="12"/>
      <c r="B2" s="12"/>
      <c r="C2" s="12"/>
      <c r="D2" s="12"/>
      <c r="E2" s="12"/>
      <c r="F2" s="12"/>
      <c r="G2" s="12"/>
      <c r="H2" s="12"/>
      <c r="I2" s="12"/>
      <c r="J2" s="12"/>
      <c r="K2" s="12"/>
      <c r="L2" s="12"/>
      <c r="M2" s="12"/>
      <c r="N2" s="12"/>
      <c r="O2" s="12"/>
      <c r="P2" s="12"/>
      <c r="Q2" s="39" t="s">
        <v>1</v>
      </c>
      <c r="R2" s="40"/>
    </row>
    <row r="3" s="1" customFormat="1" ht="24" customHeight="1" spans="1:18">
      <c r="A3" s="13" t="s">
        <v>2</v>
      </c>
      <c r="B3" s="13" t="s">
        <v>3</v>
      </c>
      <c r="C3" s="13" t="s">
        <v>4</v>
      </c>
      <c r="D3" s="13" t="s">
        <v>5</v>
      </c>
      <c r="E3" s="13" t="s">
        <v>6</v>
      </c>
      <c r="F3" s="13" t="s">
        <v>7</v>
      </c>
      <c r="G3" s="13" t="s">
        <v>8</v>
      </c>
      <c r="H3" s="13" t="s">
        <v>9</v>
      </c>
      <c r="I3" s="26" t="s">
        <v>10</v>
      </c>
      <c r="J3" s="26" t="s">
        <v>11</v>
      </c>
      <c r="K3" s="27" t="s">
        <v>12</v>
      </c>
      <c r="L3" s="13" t="s">
        <v>13</v>
      </c>
      <c r="M3" s="13" t="s">
        <v>14</v>
      </c>
      <c r="N3" s="14"/>
      <c r="O3" s="14"/>
      <c r="P3" s="28" t="s">
        <v>15</v>
      </c>
      <c r="Q3" s="26" t="s">
        <v>16</v>
      </c>
      <c r="R3" s="26" t="s">
        <v>17</v>
      </c>
    </row>
    <row r="4" s="1" customFormat="1" ht="44" customHeight="1" spans="1:18">
      <c r="A4" s="14"/>
      <c r="B4" s="14"/>
      <c r="C4" s="14"/>
      <c r="D4" s="14"/>
      <c r="E4" s="14"/>
      <c r="F4" s="14"/>
      <c r="G4" s="14"/>
      <c r="H4" s="14"/>
      <c r="I4" s="29"/>
      <c r="J4" s="29"/>
      <c r="K4" s="30"/>
      <c r="L4" s="14"/>
      <c r="M4" s="14" t="s">
        <v>18</v>
      </c>
      <c r="N4" s="14" t="s">
        <v>19</v>
      </c>
      <c r="O4" s="14" t="s">
        <v>20</v>
      </c>
      <c r="P4" s="31"/>
      <c r="Q4" s="29"/>
      <c r="R4" s="29"/>
    </row>
    <row r="5" s="2" customFormat="1" ht="30" customHeight="1" spans="1:18">
      <c r="A5" s="13" t="s">
        <v>21</v>
      </c>
      <c r="B5" s="14"/>
      <c r="C5" s="14"/>
      <c r="D5" s="14"/>
      <c r="E5" s="14"/>
      <c r="F5" s="14"/>
      <c r="G5" s="14"/>
      <c r="H5" s="14"/>
      <c r="I5" s="14"/>
      <c r="J5" s="14"/>
      <c r="K5" s="14"/>
      <c r="L5" s="14">
        <f t="shared" ref="L5:P5" si="0">L6+L17+L96+L303+L305+L301</f>
        <v>117420.666197556</v>
      </c>
      <c r="M5" s="14">
        <f t="shared" si="0"/>
        <v>25864.09431</v>
      </c>
      <c r="N5" s="14">
        <f t="shared" si="0"/>
        <v>63568.6125655556</v>
      </c>
      <c r="O5" s="14">
        <f t="shared" si="0"/>
        <v>0</v>
      </c>
      <c r="P5" s="14">
        <f t="shared" si="0"/>
        <v>6475.959322</v>
      </c>
      <c r="Q5" s="14"/>
      <c r="R5" s="14"/>
    </row>
    <row r="6" s="2" customFormat="1" ht="30" customHeight="1" spans="1:18">
      <c r="A6" s="15" t="s">
        <v>22</v>
      </c>
      <c r="B6" s="16"/>
      <c r="C6" s="16"/>
      <c r="D6" s="16"/>
      <c r="E6" s="16"/>
      <c r="F6" s="14"/>
      <c r="G6" s="16"/>
      <c r="H6" s="16"/>
      <c r="I6" s="16"/>
      <c r="J6" s="16"/>
      <c r="K6" s="16"/>
      <c r="L6" s="14">
        <f>SUBTOTAL(9,L7:L16)</f>
        <v>6070</v>
      </c>
      <c r="M6" s="14">
        <f>SUBTOTAL(9,M7:M16)</f>
        <v>0</v>
      </c>
      <c r="N6" s="14">
        <f>SUBTOTAL(9,N7:N16)</f>
        <v>6070</v>
      </c>
      <c r="O6" s="14">
        <f>SUBTOTAL(9,O7:O16)</f>
        <v>0</v>
      </c>
      <c r="P6" s="14">
        <f>SUBTOTAL(9,P7:P16)</f>
        <v>0</v>
      </c>
      <c r="Q6" s="14"/>
      <c r="R6" s="14"/>
    </row>
    <row r="7" s="3" customFormat="1" ht="36" spans="1:18">
      <c r="A7" s="17">
        <v>1</v>
      </c>
      <c r="B7" s="18" t="s">
        <v>23</v>
      </c>
      <c r="C7" s="18" t="s">
        <v>24</v>
      </c>
      <c r="D7" s="18" t="s">
        <v>25</v>
      </c>
      <c r="E7" s="18" t="s">
        <v>26</v>
      </c>
      <c r="F7" s="18" t="s">
        <v>27</v>
      </c>
      <c r="G7" s="18" t="s">
        <v>28</v>
      </c>
      <c r="H7" s="17"/>
      <c r="I7" s="20" t="s">
        <v>29</v>
      </c>
      <c r="J7" s="18" t="s">
        <v>30</v>
      </c>
      <c r="K7" s="17" t="s">
        <v>31</v>
      </c>
      <c r="L7" s="17">
        <f t="shared" ref="L7:L16" si="1">M7+N7+O7+P7</f>
        <v>200</v>
      </c>
      <c r="M7" s="17"/>
      <c r="N7" s="17">
        <v>200</v>
      </c>
      <c r="O7" s="17"/>
      <c r="P7" s="17"/>
      <c r="Q7" s="18" t="s">
        <v>32</v>
      </c>
      <c r="R7" s="18" t="s">
        <v>33</v>
      </c>
    </row>
    <row r="8" s="2" customFormat="1" ht="36" spans="1:18">
      <c r="A8" s="17">
        <v>2</v>
      </c>
      <c r="B8" s="18" t="s">
        <v>23</v>
      </c>
      <c r="C8" s="18" t="s">
        <v>24</v>
      </c>
      <c r="D8" s="18" t="s">
        <v>34</v>
      </c>
      <c r="E8" s="17" t="s">
        <v>35</v>
      </c>
      <c r="F8" s="18" t="s">
        <v>27</v>
      </c>
      <c r="G8" s="18" t="s">
        <v>28</v>
      </c>
      <c r="H8" s="19"/>
      <c r="I8" s="20" t="s">
        <v>36</v>
      </c>
      <c r="J8" s="18" t="s">
        <v>30</v>
      </c>
      <c r="K8" s="22" t="s">
        <v>31</v>
      </c>
      <c r="L8" s="17">
        <f t="shared" si="1"/>
        <v>3800</v>
      </c>
      <c r="M8" s="17"/>
      <c r="N8" s="17">
        <v>3800</v>
      </c>
      <c r="O8" s="17"/>
      <c r="P8" s="19"/>
      <c r="Q8" s="19" t="s">
        <v>37</v>
      </c>
      <c r="R8" s="18" t="s">
        <v>33</v>
      </c>
    </row>
    <row r="9" s="2" customFormat="1" ht="48" spans="1:18">
      <c r="A9" s="17">
        <v>3</v>
      </c>
      <c r="B9" s="18" t="s">
        <v>23</v>
      </c>
      <c r="C9" s="18" t="s">
        <v>24</v>
      </c>
      <c r="D9" s="18" t="s">
        <v>38</v>
      </c>
      <c r="E9" s="17" t="s">
        <v>39</v>
      </c>
      <c r="F9" s="18" t="s">
        <v>40</v>
      </c>
      <c r="G9" s="18" t="s">
        <v>41</v>
      </c>
      <c r="H9" s="20" t="s">
        <v>42</v>
      </c>
      <c r="I9" s="20" t="s">
        <v>43</v>
      </c>
      <c r="J9" s="18" t="s">
        <v>30</v>
      </c>
      <c r="K9" s="22" t="s">
        <v>31</v>
      </c>
      <c r="L9" s="17">
        <f t="shared" si="1"/>
        <v>300</v>
      </c>
      <c r="M9" s="17"/>
      <c r="N9" s="17">
        <v>300</v>
      </c>
      <c r="O9" s="17"/>
      <c r="P9" s="19"/>
      <c r="Q9" s="20" t="s">
        <v>44</v>
      </c>
      <c r="R9" s="18" t="s">
        <v>33</v>
      </c>
    </row>
    <row r="10" s="4" customFormat="1" ht="48" spans="1:18">
      <c r="A10" s="17">
        <v>4</v>
      </c>
      <c r="B10" s="21" t="s">
        <v>23</v>
      </c>
      <c r="C10" s="21" t="s">
        <v>45</v>
      </c>
      <c r="D10" s="21" t="s">
        <v>46</v>
      </c>
      <c r="E10" s="22" t="s">
        <v>47</v>
      </c>
      <c r="F10" s="21" t="s">
        <v>40</v>
      </c>
      <c r="G10" s="21" t="s">
        <v>28</v>
      </c>
      <c r="H10" s="22"/>
      <c r="I10" s="32" t="s">
        <v>48</v>
      </c>
      <c r="J10" s="21" t="s">
        <v>49</v>
      </c>
      <c r="K10" s="22" t="s">
        <v>31</v>
      </c>
      <c r="L10" s="17">
        <f t="shared" si="1"/>
        <v>300</v>
      </c>
      <c r="M10" s="22"/>
      <c r="N10" s="22">
        <v>300</v>
      </c>
      <c r="O10" s="22"/>
      <c r="P10" s="22"/>
      <c r="Q10" s="22"/>
      <c r="R10" s="21" t="s">
        <v>50</v>
      </c>
    </row>
    <row r="11" s="4" customFormat="1" ht="76" customHeight="1" spans="1:18">
      <c r="A11" s="17">
        <v>5</v>
      </c>
      <c r="B11" s="23" t="s">
        <v>23</v>
      </c>
      <c r="C11" s="23" t="s">
        <v>45</v>
      </c>
      <c r="D11" s="23" t="s">
        <v>51</v>
      </c>
      <c r="E11" s="22" t="s">
        <v>52</v>
      </c>
      <c r="F11" s="21" t="s">
        <v>40</v>
      </c>
      <c r="G11" s="21" t="s">
        <v>28</v>
      </c>
      <c r="H11" s="22"/>
      <c r="I11" s="33" t="s">
        <v>53</v>
      </c>
      <c r="J11" s="21" t="s">
        <v>54</v>
      </c>
      <c r="K11" s="22" t="s">
        <v>31</v>
      </c>
      <c r="L11" s="17">
        <f t="shared" si="1"/>
        <v>0</v>
      </c>
      <c r="M11" s="22"/>
      <c r="N11" s="22"/>
      <c r="O11" s="22"/>
      <c r="P11" s="22"/>
      <c r="Q11" s="22"/>
      <c r="R11" s="21" t="s">
        <v>50</v>
      </c>
    </row>
    <row r="12" s="4" customFormat="1" ht="49.5" spans="1:18">
      <c r="A12" s="17">
        <v>6</v>
      </c>
      <c r="B12" s="18" t="s">
        <v>23</v>
      </c>
      <c r="C12" s="18" t="s">
        <v>55</v>
      </c>
      <c r="D12" s="21" t="s">
        <v>56</v>
      </c>
      <c r="E12" s="17" t="s">
        <v>57</v>
      </c>
      <c r="F12" s="21" t="s">
        <v>40</v>
      </c>
      <c r="G12" s="18" t="s">
        <v>28</v>
      </c>
      <c r="H12" s="17"/>
      <c r="I12" s="20" t="s">
        <v>58</v>
      </c>
      <c r="J12" s="18" t="s">
        <v>59</v>
      </c>
      <c r="K12" s="17" t="s">
        <v>31</v>
      </c>
      <c r="L12" s="17">
        <f t="shared" si="1"/>
        <v>150</v>
      </c>
      <c r="M12" s="17"/>
      <c r="N12" s="22">
        <v>150</v>
      </c>
      <c r="O12" s="22"/>
      <c r="P12" s="17"/>
      <c r="Q12" s="17"/>
      <c r="R12" s="18" t="s">
        <v>50</v>
      </c>
    </row>
    <row r="13" s="4" customFormat="1" ht="49.5" spans="1:18">
      <c r="A13" s="17">
        <v>7</v>
      </c>
      <c r="B13" s="18" t="s">
        <v>23</v>
      </c>
      <c r="C13" s="18" t="s">
        <v>55</v>
      </c>
      <c r="D13" s="21" t="s">
        <v>56</v>
      </c>
      <c r="E13" s="17" t="s">
        <v>57</v>
      </c>
      <c r="F13" s="21" t="s">
        <v>40</v>
      </c>
      <c r="G13" s="18" t="s">
        <v>28</v>
      </c>
      <c r="H13" s="17"/>
      <c r="I13" s="20" t="s">
        <v>60</v>
      </c>
      <c r="J13" s="18" t="s">
        <v>59</v>
      </c>
      <c r="K13" s="17" t="s">
        <v>31</v>
      </c>
      <c r="L13" s="17">
        <f t="shared" si="1"/>
        <v>250</v>
      </c>
      <c r="M13" s="17"/>
      <c r="N13" s="22">
        <v>250</v>
      </c>
      <c r="O13" s="22"/>
      <c r="P13" s="17"/>
      <c r="Q13" s="17"/>
      <c r="R13" s="18" t="s">
        <v>50</v>
      </c>
    </row>
    <row r="14" s="4" customFormat="1" ht="36" spans="1:18">
      <c r="A14" s="17">
        <v>8</v>
      </c>
      <c r="B14" s="18" t="s">
        <v>23</v>
      </c>
      <c r="C14" s="18" t="s">
        <v>55</v>
      </c>
      <c r="D14" s="21" t="s">
        <v>56</v>
      </c>
      <c r="E14" s="17" t="s">
        <v>61</v>
      </c>
      <c r="F14" s="21" t="s">
        <v>40</v>
      </c>
      <c r="G14" s="18" t="s">
        <v>28</v>
      </c>
      <c r="H14" s="17"/>
      <c r="I14" s="19" t="s">
        <v>62</v>
      </c>
      <c r="J14" s="18" t="s">
        <v>59</v>
      </c>
      <c r="K14" s="17" t="s">
        <v>31</v>
      </c>
      <c r="L14" s="17">
        <f t="shared" si="1"/>
        <v>450</v>
      </c>
      <c r="M14" s="17"/>
      <c r="N14" s="22">
        <v>450</v>
      </c>
      <c r="O14" s="22"/>
      <c r="P14" s="17"/>
      <c r="Q14" s="17"/>
      <c r="R14" s="18" t="s">
        <v>50</v>
      </c>
    </row>
    <row r="15" s="4" customFormat="1" ht="49.5" spans="1:18">
      <c r="A15" s="17">
        <v>9</v>
      </c>
      <c r="B15" s="18" t="s">
        <v>23</v>
      </c>
      <c r="C15" s="18" t="s">
        <v>55</v>
      </c>
      <c r="D15" s="21" t="s">
        <v>63</v>
      </c>
      <c r="E15" s="17" t="s">
        <v>64</v>
      </c>
      <c r="F15" s="21" t="s">
        <v>40</v>
      </c>
      <c r="G15" s="18" t="s">
        <v>28</v>
      </c>
      <c r="H15" s="17"/>
      <c r="I15" s="20" t="s">
        <v>65</v>
      </c>
      <c r="J15" s="21" t="s">
        <v>49</v>
      </c>
      <c r="K15" s="17" t="s">
        <v>31</v>
      </c>
      <c r="L15" s="17">
        <f t="shared" si="1"/>
        <v>420</v>
      </c>
      <c r="M15" s="17"/>
      <c r="N15" s="22">
        <v>420</v>
      </c>
      <c r="O15" s="22"/>
      <c r="P15" s="17"/>
      <c r="Q15" s="17"/>
      <c r="R15" s="18" t="s">
        <v>50</v>
      </c>
    </row>
    <row r="16" s="4" customFormat="1" ht="36" spans="1:18">
      <c r="A16" s="17">
        <v>10</v>
      </c>
      <c r="B16" s="21" t="s">
        <v>23</v>
      </c>
      <c r="C16" s="21" t="s">
        <v>66</v>
      </c>
      <c r="D16" s="21" t="s">
        <v>67</v>
      </c>
      <c r="E16" s="22" t="s">
        <v>68</v>
      </c>
      <c r="F16" s="21" t="s">
        <v>40</v>
      </c>
      <c r="G16" s="21" t="s">
        <v>28</v>
      </c>
      <c r="H16" s="22"/>
      <c r="I16" s="32" t="s">
        <v>69</v>
      </c>
      <c r="J16" s="21" t="s">
        <v>49</v>
      </c>
      <c r="K16" s="22" t="s">
        <v>31</v>
      </c>
      <c r="L16" s="17">
        <f t="shared" si="1"/>
        <v>200</v>
      </c>
      <c r="M16" s="22"/>
      <c r="N16" s="22">
        <v>200</v>
      </c>
      <c r="O16" s="22"/>
      <c r="P16" s="22"/>
      <c r="Q16" s="22"/>
      <c r="R16" s="21" t="s">
        <v>50</v>
      </c>
    </row>
    <row r="17" s="2" customFormat="1" ht="30" customHeight="1" spans="1:18">
      <c r="A17" s="15" t="s">
        <v>70</v>
      </c>
      <c r="B17" s="16"/>
      <c r="C17" s="16"/>
      <c r="D17" s="16"/>
      <c r="E17" s="16"/>
      <c r="F17" s="14"/>
      <c r="G17" s="16"/>
      <c r="H17" s="16"/>
      <c r="I17" s="16"/>
      <c r="J17" s="16"/>
      <c r="K17" s="16"/>
      <c r="L17" s="14">
        <f t="shared" ref="L17:P17" si="2">L18+L54+L59+L62+L65++L78+L80</f>
        <v>32391.23511</v>
      </c>
      <c r="M17" s="14">
        <f t="shared" si="2"/>
        <v>3808.535</v>
      </c>
      <c r="N17" s="14">
        <f t="shared" si="2"/>
        <v>22882.70011</v>
      </c>
      <c r="O17" s="14">
        <f t="shared" si="2"/>
        <v>0</v>
      </c>
      <c r="P17" s="14">
        <f t="shared" si="2"/>
        <v>5700</v>
      </c>
      <c r="Q17" s="14"/>
      <c r="R17" s="14"/>
    </row>
    <row r="18" s="2" customFormat="1" ht="30" customHeight="1" spans="1:18">
      <c r="A18" s="15" t="s">
        <v>71</v>
      </c>
      <c r="B18" s="16"/>
      <c r="C18" s="16"/>
      <c r="D18" s="16"/>
      <c r="E18" s="16"/>
      <c r="F18" s="14"/>
      <c r="G18" s="16"/>
      <c r="H18" s="16"/>
      <c r="I18" s="16"/>
      <c r="J18" s="16"/>
      <c r="K18" s="16"/>
      <c r="L18" s="14">
        <f>SUBTOTAL(9,L19:L53)</f>
        <v>12293.4</v>
      </c>
      <c r="M18" s="14">
        <f>SUBTOTAL(9,M19:M53)</f>
        <v>618.32</v>
      </c>
      <c r="N18" s="14">
        <f>SUBTOTAL(9,N19:N53)</f>
        <v>11495.08</v>
      </c>
      <c r="O18" s="14">
        <f>SUBTOTAL(9,O19:O53)</f>
        <v>0</v>
      </c>
      <c r="P18" s="14">
        <f>SUBTOTAL(9,P19:P53)</f>
        <v>180</v>
      </c>
      <c r="Q18" s="14"/>
      <c r="R18" s="14"/>
    </row>
    <row r="19" s="2" customFormat="1" ht="36" spans="1:18">
      <c r="A19" s="17">
        <v>11</v>
      </c>
      <c r="B19" s="23" t="s">
        <v>72</v>
      </c>
      <c r="C19" s="24" t="s">
        <v>73</v>
      </c>
      <c r="D19" s="21" t="s">
        <v>74</v>
      </c>
      <c r="E19" s="21" t="s">
        <v>74</v>
      </c>
      <c r="F19" s="21" t="s">
        <v>40</v>
      </c>
      <c r="G19" s="18" t="s">
        <v>28</v>
      </c>
      <c r="H19" s="19"/>
      <c r="I19" s="32" t="s">
        <v>75</v>
      </c>
      <c r="J19" s="21" t="s">
        <v>49</v>
      </c>
      <c r="K19" s="17" t="s">
        <v>31</v>
      </c>
      <c r="L19" s="17">
        <f t="shared" ref="L19:L45" si="3">M19+N19+O19+P19</f>
        <v>106</v>
      </c>
      <c r="M19" s="17"/>
      <c r="N19" s="17">
        <v>106</v>
      </c>
      <c r="O19" s="17"/>
      <c r="P19" s="17"/>
      <c r="Q19" s="17"/>
      <c r="R19" s="18" t="s">
        <v>33</v>
      </c>
    </row>
    <row r="20" s="2" customFormat="1" ht="73.5" spans="1:18">
      <c r="A20" s="17">
        <v>12</v>
      </c>
      <c r="B20" s="18" t="s">
        <v>72</v>
      </c>
      <c r="C20" s="18" t="s">
        <v>73</v>
      </c>
      <c r="D20" s="21" t="s">
        <v>76</v>
      </c>
      <c r="E20" s="21" t="s">
        <v>77</v>
      </c>
      <c r="F20" s="21" t="s">
        <v>40</v>
      </c>
      <c r="G20" s="18" t="s">
        <v>78</v>
      </c>
      <c r="H20" s="19"/>
      <c r="I20" s="32" t="s">
        <v>79</v>
      </c>
      <c r="J20" s="21" t="s">
        <v>49</v>
      </c>
      <c r="K20" s="17" t="s">
        <v>31</v>
      </c>
      <c r="L20" s="17">
        <f t="shared" si="3"/>
        <v>65</v>
      </c>
      <c r="M20" s="17"/>
      <c r="N20" s="17">
        <v>65</v>
      </c>
      <c r="O20" s="17"/>
      <c r="P20" s="17"/>
      <c r="Q20" s="18" t="s">
        <v>80</v>
      </c>
      <c r="R20" s="18" t="s">
        <v>33</v>
      </c>
    </row>
    <row r="21" s="2" customFormat="1" ht="125" customHeight="1" spans="1:18">
      <c r="A21" s="17">
        <v>13</v>
      </c>
      <c r="B21" s="18" t="s">
        <v>72</v>
      </c>
      <c r="C21" s="18" t="s">
        <v>81</v>
      </c>
      <c r="D21" s="18" t="s">
        <v>82</v>
      </c>
      <c r="E21" s="17" t="s">
        <v>83</v>
      </c>
      <c r="F21" s="18" t="s">
        <v>84</v>
      </c>
      <c r="G21" s="18" t="s">
        <v>85</v>
      </c>
      <c r="H21" s="18" t="s">
        <v>86</v>
      </c>
      <c r="I21" s="20" t="s">
        <v>87</v>
      </c>
      <c r="J21" s="18" t="s">
        <v>88</v>
      </c>
      <c r="K21" s="17" t="s">
        <v>31</v>
      </c>
      <c r="L21" s="17">
        <f t="shared" si="3"/>
        <v>390</v>
      </c>
      <c r="M21" s="17">
        <v>281.32</v>
      </c>
      <c r="N21" s="17">
        <v>108.68</v>
      </c>
      <c r="O21" s="17"/>
      <c r="P21" s="17"/>
      <c r="Q21" s="17"/>
      <c r="R21" s="41" t="s">
        <v>33</v>
      </c>
    </row>
    <row r="22" s="2" customFormat="1" ht="31" customHeight="1" spans="1:18">
      <c r="A22" s="17">
        <v>14</v>
      </c>
      <c r="B22" s="18" t="s">
        <v>72</v>
      </c>
      <c r="C22" s="18" t="s">
        <v>73</v>
      </c>
      <c r="D22" s="18" t="s">
        <v>89</v>
      </c>
      <c r="E22" s="18" t="s">
        <v>90</v>
      </c>
      <c r="F22" s="18" t="s">
        <v>84</v>
      </c>
      <c r="G22" s="18" t="s">
        <v>91</v>
      </c>
      <c r="H22" s="18" t="s">
        <v>92</v>
      </c>
      <c r="I22" s="20" t="s">
        <v>93</v>
      </c>
      <c r="J22" s="18" t="s">
        <v>88</v>
      </c>
      <c r="K22" s="17" t="s">
        <v>31</v>
      </c>
      <c r="L22" s="17">
        <f t="shared" si="3"/>
        <v>50</v>
      </c>
      <c r="M22" s="17"/>
      <c r="N22" s="17">
        <v>50</v>
      </c>
      <c r="O22" s="17"/>
      <c r="P22" s="17"/>
      <c r="Q22" s="17"/>
      <c r="R22" s="41" t="s">
        <v>33</v>
      </c>
    </row>
    <row r="23" s="5" customFormat="1" ht="61.5" spans="1:18">
      <c r="A23" s="17">
        <v>15</v>
      </c>
      <c r="B23" s="18" t="s">
        <v>72</v>
      </c>
      <c r="C23" s="18" t="s">
        <v>73</v>
      </c>
      <c r="D23" s="18" t="s">
        <v>94</v>
      </c>
      <c r="E23" s="18" t="s">
        <v>95</v>
      </c>
      <c r="F23" s="17"/>
      <c r="G23" s="18" t="s">
        <v>96</v>
      </c>
      <c r="H23" s="18" t="s">
        <v>97</v>
      </c>
      <c r="I23" s="20" t="s">
        <v>98</v>
      </c>
      <c r="J23" s="18" t="s">
        <v>88</v>
      </c>
      <c r="K23" s="17" t="s">
        <v>99</v>
      </c>
      <c r="L23" s="17">
        <f t="shared" si="3"/>
        <v>36</v>
      </c>
      <c r="M23" s="17"/>
      <c r="N23" s="17">
        <v>36</v>
      </c>
      <c r="O23" s="17"/>
      <c r="P23" s="17">
        <v>0</v>
      </c>
      <c r="Q23" s="18" t="s">
        <v>100</v>
      </c>
      <c r="R23" s="41" t="s">
        <v>33</v>
      </c>
    </row>
    <row r="24" s="5" customFormat="1" ht="40" customHeight="1" spans="1:18">
      <c r="A24" s="17">
        <v>16</v>
      </c>
      <c r="B24" s="18" t="s">
        <v>72</v>
      </c>
      <c r="C24" s="18" t="s">
        <v>73</v>
      </c>
      <c r="D24" s="18" t="s">
        <v>94</v>
      </c>
      <c r="E24" s="18" t="s">
        <v>101</v>
      </c>
      <c r="F24" s="18" t="s">
        <v>40</v>
      </c>
      <c r="G24" s="18" t="s">
        <v>96</v>
      </c>
      <c r="H24" s="18" t="s">
        <v>102</v>
      </c>
      <c r="I24" s="20" t="s">
        <v>103</v>
      </c>
      <c r="J24" s="18" t="s">
        <v>88</v>
      </c>
      <c r="K24" s="17" t="s">
        <v>31</v>
      </c>
      <c r="L24" s="17">
        <f t="shared" si="3"/>
        <v>45</v>
      </c>
      <c r="M24" s="17"/>
      <c r="N24" s="17">
        <v>45</v>
      </c>
      <c r="O24" s="17"/>
      <c r="P24" s="17"/>
      <c r="Q24" s="17"/>
      <c r="R24" s="41" t="s">
        <v>33</v>
      </c>
    </row>
    <row r="25" s="5" customFormat="1" ht="48" spans="1:18">
      <c r="A25" s="17">
        <v>17</v>
      </c>
      <c r="B25" s="18" t="s">
        <v>72</v>
      </c>
      <c r="C25" s="18" t="s">
        <v>73</v>
      </c>
      <c r="D25" s="18" t="s">
        <v>94</v>
      </c>
      <c r="E25" s="18" t="s">
        <v>104</v>
      </c>
      <c r="F25" s="18" t="s">
        <v>40</v>
      </c>
      <c r="G25" s="18" t="s">
        <v>96</v>
      </c>
      <c r="H25" s="18" t="s">
        <v>102</v>
      </c>
      <c r="I25" s="20" t="s">
        <v>105</v>
      </c>
      <c r="J25" s="18" t="s">
        <v>88</v>
      </c>
      <c r="K25" s="17" t="s">
        <v>31</v>
      </c>
      <c r="L25" s="17">
        <f t="shared" si="3"/>
        <v>50</v>
      </c>
      <c r="M25" s="17"/>
      <c r="N25" s="17">
        <v>50</v>
      </c>
      <c r="O25" s="17"/>
      <c r="P25" s="17"/>
      <c r="Q25" s="17"/>
      <c r="R25" s="41" t="s">
        <v>33</v>
      </c>
    </row>
    <row r="26" s="5" customFormat="1" ht="36" spans="1:18">
      <c r="A26" s="17">
        <v>18</v>
      </c>
      <c r="B26" s="18" t="s">
        <v>72</v>
      </c>
      <c r="C26" s="18" t="s">
        <v>73</v>
      </c>
      <c r="D26" s="18" t="s">
        <v>106</v>
      </c>
      <c r="E26" s="17" t="s">
        <v>107</v>
      </c>
      <c r="F26" s="18" t="s">
        <v>40</v>
      </c>
      <c r="G26" s="18" t="s">
        <v>108</v>
      </c>
      <c r="H26" s="18" t="s">
        <v>109</v>
      </c>
      <c r="I26" s="32" t="s">
        <v>110</v>
      </c>
      <c r="J26" s="18" t="s">
        <v>88</v>
      </c>
      <c r="K26" s="17" t="s">
        <v>31</v>
      </c>
      <c r="L26" s="17">
        <f t="shared" si="3"/>
        <v>60</v>
      </c>
      <c r="M26" s="17"/>
      <c r="N26" s="17">
        <v>60</v>
      </c>
      <c r="O26" s="17"/>
      <c r="P26" s="17"/>
      <c r="Q26" s="17"/>
      <c r="R26" s="41" t="s">
        <v>33</v>
      </c>
    </row>
    <row r="27" s="5" customFormat="1" ht="76" customHeight="1" spans="1:18">
      <c r="A27" s="17">
        <v>19</v>
      </c>
      <c r="B27" s="18" t="s">
        <v>72</v>
      </c>
      <c r="C27" s="18" t="s">
        <v>73</v>
      </c>
      <c r="D27" s="18" t="s">
        <v>111</v>
      </c>
      <c r="E27" s="18" t="s">
        <v>112</v>
      </c>
      <c r="F27" s="18" t="s">
        <v>40</v>
      </c>
      <c r="G27" s="18" t="s">
        <v>108</v>
      </c>
      <c r="H27" s="18" t="s">
        <v>113</v>
      </c>
      <c r="I27" s="20" t="s">
        <v>114</v>
      </c>
      <c r="J27" s="18" t="s">
        <v>88</v>
      </c>
      <c r="K27" s="17" t="s">
        <v>31</v>
      </c>
      <c r="L27" s="17">
        <f t="shared" si="3"/>
        <v>180</v>
      </c>
      <c r="M27" s="17"/>
      <c r="N27" s="17">
        <v>180</v>
      </c>
      <c r="O27" s="17"/>
      <c r="P27" s="17"/>
      <c r="Q27" s="18" t="s">
        <v>115</v>
      </c>
      <c r="R27" s="41" t="s">
        <v>33</v>
      </c>
    </row>
    <row r="28" s="2" customFormat="1" ht="150.75" spans="1:18">
      <c r="A28" s="17">
        <v>20</v>
      </c>
      <c r="B28" s="18" t="s">
        <v>72</v>
      </c>
      <c r="C28" s="18" t="s">
        <v>73</v>
      </c>
      <c r="D28" s="18" t="s">
        <v>116</v>
      </c>
      <c r="E28" s="18" t="s">
        <v>117</v>
      </c>
      <c r="F28" s="18" t="s">
        <v>40</v>
      </c>
      <c r="G28" s="18" t="s">
        <v>118</v>
      </c>
      <c r="H28" s="18" t="s">
        <v>119</v>
      </c>
      <c r="I28" s="19" t="s">
        <v>120</v>
      </c>
      <c r="J28" s="18" t="s">
        <v>121</v>
      </c>
      <c r="K28" s="17" t="s">
        <v>122</v>
      </c>
      <c r="L28" s="17">
        <f t="shared" si="3"/>
        <v>270</v>
      </c>
      <c r="M28" s="17"/>
      <c r="N28" s="17">
        <v>90</v>
      </c>
      <c r="O28" s="17"/>
      <c r="P28" s="17">
        <v>180</v>
      </c>
      <c r="Q28" s="17" t="s">
        <v>123</v>
      </c>
      <c r="R28" s="18" t="s">
        <v>33</v>
      </c>
    </row>
    <row r="29" s="5" customFormat="1" ht="29" customHeight="1" spans="1:18">
      <c r="A29" s="17">
        <v>21</v>
      </c>
      <c r="B29" s="18" t="s">
        <v>72</v>
      </c>
      <c r="C29" s="18" t="s">
        <v>73</v>
      </c>
      <c r="D29" s="18" t="s">
        <v>124</v>
      </c>
      <c r="E29" s="18" t="s">
        <v>125</v>
      </c>
      <c r="F29" s="18" t="s">
        <v>40</v>
      </c>
      <c r="G29" s="18" t="s">
        <v>126</v>
      </c>
      <c r="H29" s="18" t="s">
        <v>127</v>
      </c>
      <c r="I29" s="32" t="s">
        <v>128</v>
      </c>
      <c r="J29" s="18" t="s">
        <v>88</v>
      </c>
      <c r="K29" s="17" t="s">
        <v>31</v>
      </c>
      <c r="L29" s="17">
        <f t="shared" si="3"/>
        <v>75</v>
      </c>
      <c r="M29" s="17"/>
      <c r="N29" s="17">
        <v>75</v>
      </c>
      <c r="O29" s="17"/>
      <c r="P29" s="17"/>
      <c r="Q29" s="17"/>
      <c r="R29" s="41" t="s">
        <v>33</v>
      </c>
    </row>
    <row r="30" s="5" customFormat="1" ht="30" customHeight="1" spans="1:18">
      <c r="A30" s="17">
        <v>22</v>
      </c>
      <c r="B30" s="18" t="s">
        <v>72</v>
      </c>
      <c r="C30" s="18" t="s">
        <v>73</v>
      </c>
      <c r="D30" s="21" t="s">
        <v>129</v>
      </c>
      <c r="E30" s="25" t="s">
        <v>130</v>
      </c>
      <c r="F30" s="25" t="s">
        <v>40</v>
      </c>
      <c r="G30" s="25" t="s">
        <v>126</v>
      </c>
      <c r="H30" s="25" t="s">
        <v>131</v>
      </c>
      <c r="I30" s="34" t="s">
        <v>132</v>
      </c>
      <c r="J30" s="25" t="s">
        <v>88</v>
      </c>
      <c r="K30" s="35" t="s">
        <v>31</v>
      </c>
      <c r="L30" s="17">
        <f t="shared" si="3"/>
        <v>48</v>
      </c>
      <c r="M30" s="25"/>
      <c r="N30" s="25">
        <v>48</v>
      </c>
      <c r="O30" s="25"/>
      <c r="P30" s="25"/>
      <c r="Q30" s="25"/>
      <c r="R30" s="25" t="s">
        <v>33</v>
      </c>
    </row>
    <row r="31" s="5" customFormat="1" ht="50.25" spans="1:18">
      <c r="A31" s="17">
        <v>23</v>
      </c>
      <c r="B31" s="18" t="s">
        <v>72</v>
      </c>
      <c r="C31" s="18" t="s">
        <v>73</v>
      </c>
      <c r="D31" s="18" t="s">
        <v>133</v>
      </c>
      <c r="E31" s="17" t="s">
        <v>134</v>
      </c>
      <c r="F31" s="18" t="s">
        <v>40</v>
      </c>
      <c r="G31" s="18" t="s">
        <v>135</v>
      </c>
      <c r="H31" s="18" t="s">
        <v>136</v>
      </c>
      <c r="I31" s="20" t="s">
        <v>137</v>
      </c>
      <c r="J31" s="18" t="s">
        <v>88</v>
      </c>
      <c r="K31" s="17" t="s">
        <v>31</v>
      </c>
      <c r="L31" s="17">
        <f t="shared" si="3"/>
        <v>150</v>
      </c>
      <c r="M31" s="17"/>
      <c r="N31" s="17">
        <v>150</v>
      </c>
      <c r="O31" s="17"/>
      <c r="P31" s="17"/>
      <c r="Q31" s="17"/>
      <c r="R31" s="41" t="s">
        <v>33</v>
      </c>
    </row>
    <row r="32" s="5" customFormat="1" ht="27" customHeight="1" spans="1:18">
      <c r="A32" s="17">
        <v>24</v>
      </c>
      <c r="B32" s="18" t="s">
        <v>72</v>
      </c>
      <c r="C32" s="18" t="s">
        <v>73</v>
      </c>
      <c r="D32" s="18" t="s">
        <v>138</v>
      </c>
      <c r="E32" s="17" t="s">
        <v>139</v>
      </c>
      <c r="F32" s="18" t="s">
        <v>40</v>
      </c>
      <c r="G32" s="18" t="s">
        <v>140</v>
      </c>
      <c r="H32" s="17"/>
      <c r="I32" s="32" t="s">
        <v>141</v>
      </c>
      <c r="J32" s="18" t="s">
        <v>88</v>
      </c>
      <c r="K32" s="17" t="s">
        <v>31</v>
      </c>
      <c r="L32" s="17">
        <f t="shared" si="3"/>
        <v>150</v>
      </c>
      <c r="M32" s="17"/>
      <c r="N32" s="17">
        <v>150</v>
      </c>
      <c r="O32" s="17"/>
      <c r="P32" s="17"/>
      <c r="Q32" s="17"/>
      <c r="R32" s="41" t="s">
        <v>33</v>
      </c>
    </row>
    <row r="33" s="2" customFormat="1" ht="36" spans="1:18">
      <c r="A33" s="17">
        <v>25</v>
      </c>
      <c r="B33" s="18" t="s">
        <v>72</v>
      </c>
      <c r="C33" s="18" t="s">
        <v>73</v>
      </c>
      <c r="D33" s="18" t="s">
        <v>142</v>
      </c>
      <c r="E33" s="17" t="s">
        <v>143</v>
      </c>
      <c r="F33" s="18" t="s">
        <v>84</v>
      </c>
      <c r="G33" s="18" t="s">
        <v>144</v>
      </c>
      <c r="H33" s="18" t="s">
        <v>145</v>
      </c>
      <c r="I33" s="20" t="s">
        <v>146</v>
      </c>
      <c r="J33" s="18" t="s">
        <v>88</v>
      </c>
      <c r="K33" s="17" t="s">
        <v>31</v>
      </c>
      <c r="L33" s="17">
        <f t="shared" si="3"/>
        <v>200</v>
      </c>
      <c r="M33" s="17">
        <v>100</v>
      </c>
      <c r="N33" s="17">
        <v>100</v>
      </c>
      <c r="O33" s="17"/>
      <c r="P33" s="17"/>
      <c r="Q33" s="17"/>
      <c r="R33" s="41" t="s">
        <v>33</v>
      </c>
    </row>
    <row r="34" s="5" customFormat="1" ht="49" customHeight="1" spans="1:18">
      <c r="A34" s="17">
        <v>26</v>
      </c>
      <c r="B34" s="18" t="s">
        <v>72</v>
      </c>
      <c r="C34" s="18" t="s">
        <v>73</v>
      </c>
      <c r="D34" s="18" t="s">
        <v>147</v>
      </c>
      <c r="E34" s="17" t="s">
        <v>148</v>
      </c>
      <c r="F34" s="18" t="s">
        <v>40</v>
      </c>
      <c r="G34" s="18" t="s">
        <v>149</v>
      </c>
      <c r="H34" s="18" t="s">
        <v>150</v>
      </c>
      <c r="I34" s="32" t="s">
        <v>151</v>
      </c>
      <c r="J34" s="18" t="s">
        <v>88</v>
      </c>
      <c r="K34" s="17" t="s">
        <v>31</v>
      </c>
      <c r="L34" s="17">
        <f t="shared" si="3"/>
        <v>150</v>
      </c>
      <c r="M34" s="17"/>
      <c r="N34" s="17">
        <v>150</v>
      </c>
      <c r="O34" s="17"/>
      <c r="P34" s="17"/>
      <c r="Q34" s="17"/>
      <c r="R34" s="41" t="s">
        <v>33</v>
      </c>
    </row>
    <row r="35" s="5" customFormat="1" ht="72" spans="1:18">
      <c r="A35" s="17">
        <v>27</v>
      </c>
      <c r="B35" s="18" t="s">
        <v>72</v>
      </c>
      <c r="C35" s="18" t="s">
        <v>73</v>
      </c>
      <c r="D35" s="18" t="s">
        <v>89</v>
      </c>
      <c r="E35" s="18" t="s">
        <v>152</v>
      </c>
      <c r="F35" s="18" t="s">
        <v>40</v>
      </c>
      <c r="G35" s="18" t="s">
        <v>153</v>
      </c>
      <c r="H35" s="18" t="s">
        <v>154</v>
      </c>
      <c r="I35" s="36" t="s">
        <v>155</v>
      </c>
      <c r="J35" s="18" t="s">
        <v>88</v>
      </c>
      <c r="K35" s="17" t="s">
        <v>31</v>
      </c>
      <c r="L35" s="17">
        <f t="shared" si="3"/>
        <v>150</v>
      </c>
      <c r="M35" s="17"/>
      <c r="N35" s="17">
        <v>150</v>
      </c>
      <c r="O35" s="17"/>
      <c r="P35" s="17"/>
      <c r="Q35" s="17"/>
      <c r="R35" s="41" t="s">
        <v>33</v>
      </c>
    </row>
    <row r="36" s="5" customFormat="1" ht="108" spans="1:18">
      <c r="A36" s="17">
        <v>28</v>
      </c>
      <c r="B36" s="18" t="s">
        <v>72</v>
      </c>
      <c r="C36" s="18" t="s">
        <v>73</v>
      </c>
      <c r="D36" s="18" t="s">
        <v>106</v>
      </c>
      <c r="E36" s="18" t="s">
        <v>156</v>
      </c>
      <c r="F36" s="18" t="s">
        <v>40</v>
      </c>
      <c r="G36" s="18" t="s">
        <v>157</v>
      </c>
      <c r="H36" s="18" t="s">
        <v>158</v>
      </c>
      <c r="I36" s="32" t="s">
        <v>159</v>
      </c>
      <c r="J36" s="18" t="s">
        <v>88</v>
      </c>
      <c r="K36" s="17" t="s">
        <v>31</v>
      </c>
      <c r="L36" s="17">
        <f t="shared" si="3"/>
        <v>95</v>
      </c>
      <c r="M36" s="17"/>
      <c r="N36" s="17">
        <v>95</v>
      </c>
      <c r="O36" s="17"/>
      <c r="P36" s="17"/>
      <c r="Q36" s="18" t="s">
        <v>160</v>
      </c>
      <c r="R36" s="18" t="s">
        <v>33</v>
      </c>
    </row>
    <row r="37" s="5" customFormat="1" ht="30" customHeight="1" spans="1:18">
      <c r="A37" s="17">
        <v>29</v>
      </c>
      <c r="B37" s="18" t="s">
        <v>72</v>
      </c>
      <c r="C37" s="18" t="s">
        <v>73</v>
      </c>
      <c r="D37" s="18" t="s">
        <v>161</v>
      </c>
      <c r="E37" s="18" t="s">
        <v>162</v>
      </c>
      <c r="F37" s="18" t="s">
        <v>40</v>
      </c>
      <c r="G37" s="18" t="s">
        <v>41</v>
      </c>
      <c r="H37" s="18" t="s">
        <v>163</v>
      </c>
      <c r="I37" s="32" t="s">
        <v>164</v>
      </c>
      <c r="J37" s="18" t="s">
        <v>88</v>
      </c>
      <c r="K37" s="17" t="s">
        <v>31</v>
      </c>
      <c r="L37" s="17">
        <f t="shared" si="3"/>
        <v>104</v>
      </c>
      <c r="M37" s="17"/>
      <c r="N37" s="17">
        <v>104</v>
      </c>
      <c r="O37" s="17"/>
      <c r="P37" s="17"/>
      <c r="Q37" s="17"/>
      <c r="R37" s="18" t="s">
        <v>33</v>
      </c>
    </row>
    <row r="38" s="5" customFormat="1" ht="48" spans="1:18">
      <c r="A38" s="17">
        <v>30</v>
      </c>
      <c r="B38" s="18" t="s">
        <v>72</v>
      </c>
      <c r="C38" s="18" t="s">
        <v>73</v>
      </c>
      <c r="D38" s="18" t="s">
        <v>165</v>
      </c>
      <c r="E38" s="18" t="s">
        <v>166</v>
      </c>
      <c r="F38" s="18" t="s">
        <v>40</v>
      </c>
      <c r="G38" s="18" t="s">
        <v>96</v>
      </c>
      <c r="H38" s="18" t="s">
        <v>167</v>
      </c>
      <c r="I38" s="32" t="s">
        <v>168</v>
      </c>
      <c r="J38" s="18" t="s">
        <v>169</v>
      </c>
      <c r="K38" s="17" t="s">
        <v>170</v>
      </c>
      <c r="L38" s="17">
        <f t="shared" ref="L38:L47" si="4">M38+N38+O38+P38</f>
        <v>478.4</v>
      </c>
      <c r="M38" s="17">
        <v>132</v>
      </c>
      <c r="N38" s="17">
        <v>346.4</v>
      </c>
      <c r="O38" s="17"/>
      <c r="P38" s="17"/>
      <c r="Q38" s="18" t="s">
        <v>171</v>
      </c>
      <c r="R38" s="18" t="s">
        <v>33</v>
      </c>
    </row>
    <row r="39" s="5" customFormat="1" ht="36" spans="1:18">
      <c r="A39" s="17">
        <v>31</v>
      </c>
      <c r="B39" s="18" t="s">
        <v>72</v>
      </c>
      <c r="C39" s="18" t="s">
        <v>73</v>
      </c>
      <c r="D39" s="18" t="s">
        <v>165</v>
      </c>
      <c r="E39" s="18" t="s">
        <v>172</v>
      </c>
      <c r="F39" s="18" t="s">
        <v>173</v>
      </c>
      <c r="G39" s="18" t="s">
        <v>96</v>
      </c>
      <c r="H39" s="18" t="s">
        <v>174</v>
      </c>
      <c r="I39" s="32" t="s">
        <v>175</v>
      </c>
      <c r="J39" s="18" t="s">
        <v>169</v>
      </c>
      <c r="K39" s="17" t="s">
        <v>170</v>
      </c>
      <c r="L39" s="17">
        <f t="shared" si="4"/>
        <v>400</v>
      </c>
      <c r="M39" s="17">
        <v>92.5</v>
      </c>
      <c r="N39" s="17">
        <v>307.5</v>
      </c>
      <c r="O39" s="17"/>
      <c r="P39" s="17"/>
      <c r="Q39" s="18" t="s">
        <v>176</v>
      </c>
      <c r="R39" s="18" t="s">
        <v>33</v>
      </c>
    </row>
    <row r="40" s="5" customFormat="1" ht="31" customHeight="1" spans="1:18">
      <c r="A40" s="17">
        <v>32</v>
      </c>
      <c r="B40" s="18" t="s">
        <v>72</v>
      </c>
      <c r="C40" s="18" t="s">
        <v>73</v>
      </c>
      <c r="D40" s="18" t="s">
        <v>165</v>
      </c>
      <c r="E40" s="18" t="s">
        <v>177</v>
      </c>
      <c r="F40" s="18" t="s">
        <v>173</v>
      </c>
      <c r="G40" s="18" t="s">
        <v>96</v>
      </c>
      <c r="H40" s="18" t="s">
        <v>102</v>
      </c>
      <c r="I40" s="32" t="s">
        <v>178</v>
      </c>
      <c r="J40" s="18" t="s">
        <v>169</v>
      </c>
      <c r="K40" s="17" t="s">
        <v>170</v>
      </c>
      <c r="L40" s="17">
        <f t="shared" si="4"/>
        <v>400</v>
      </c>
      <c r="M40" s="17">
        <v>12.5</v>
      </c>
      <c r="N40" s="17">
        <v>387.5</v>
      </c>
      <c r="O40" s="17"/>
      <c r="P40" s="17"/>
      <c r="Q40" s="18" t="s">
        <v>176</v>
      </c>
      <c r="R40" s="18" t="s">
        <v>33</v>
      </c>
    </row>
    <row r="41" s="5" customFormat="1" ht="62.25" spans="1:18">
      <c r="A41" s="17">
        <v>33</v>
      </c>
      <c r="B41" s="18" t="s">
        <v>72</v>
      </c>
      <c r="C41" s="18" t="s">
        <v>73</v>
      </c>
      <c r="D41" s="18" t="s">
        <v>165</v>
      </c>
      <c r="E41" s="18" t="s">
        <v>179</v>
      </c>
      <c r="F41" s="18" t="s">
        <v>40</v>
      </c>
      <c r="G41" s="18" t="s">
        <v>180</v>
      </c>
      <c r="H41" s="18" t="s">
        <v>181</v>
      </c>
      <c r="I41" s="32" t="s">
        <v>182</v>
      </c>
      <c r="J41" s="18" t="s">
        <v>169</v>
      </c>
      <c r="K41" s="17" t="s">
        <v>170</v>
      </c>
      <c r="L41" s="17">
        <f t="shared" si="4"/>
        <v>176</v>
      </c>
      <c r="M41" s="17"/>
      <c r="N41" s="17">
        <v>176</v>
      </c>
      <c r="O41" s="17"/>
      <c r="P41" s="17"/>
      <c r="Q41" s="18" t="s">
        <v>183</v>
      </c>
      <c r="R41" s="18" t="s">
        <v>33</v>
      </c>
    </row>
    <row r="42" s="5" customFormat="1" ht="24.75" spans="1:18">
      <c r="A42" s="17">
        <v>34</v>
      </c>
      <c r="B42" s="18" t="s">
        <v>72</v>
      </c>
      <c r="C42" s="18" t="s">
        <v>73</v>
      </c>
      <c r="D42" s="18" t="s">
        <v>165</v>
      </c>
      <c r="E42" s="18" t="s">
        <v>184</v>
      </c>
      <c r="F42" s="18" t="s">
        <v>40</v>
      </c>
      <c r="G42" s="18" t="s">
        <v>185</v>
      </c>
      <c r="H42" s="18" t="s">
        <v>28</v>
      </c>
      <c r="I42" s="32" t="s">
        <v>186</v>
      </c>
      <c r="J42" s="18" t="s">
        <v>169</v>
      </c>
      <c r="K42" s="17" t="s">
        <v>170</v>
      </c>
      <c r="L42" s="17">
        <f t="shared" si="4"/>
        <v>2000</v>
      </c>
      <c r="M42" s="17"/>
      <c r="N42" s="17">
        <v>2000</v>
      </c>
      <c r="O42" s="17"/>
      <c r="P42" s="17"/>
      <c r="Q42" s="18" t="s">
        <v>187</v>
      </c>
      <c r="R42" s="18" t="s">
        <v>33</v>
      </c>
    </row>
    <row r="43" s="5" customFormat="1" ht="32" customHeight="1" spans="1:18">
      <c r="A43" s="17">
        <v>35</v>
      </c>
      <c r="B43" s="18" t="s">
        <v>72</v>
      </c>
      <c r="C43" s="18" t="s">
        <v>73</v>
      </c>
      <c r="D43" s="18" t="s">
        <v>165</v>
      </c>
      <c r="E43" s="18" t="s">
        <v>188</v>
      </c>
      <c r="F43" s="18" t="s">
        <v>40</v>
      </c>
      <c r="G43" s="18" t="s">
        <v>189</v>
      </c>
      <c r="H43" s="18"/>
      <c r="I43" s="32" t="s">
        <v>190</v>
      </c>
      <c r="J43" s="18" t="s">
        <v>169</v>
      </c>
      <c r="K43" s="17" t="s">
        <v>170</v>
      </c>
      <c r="L43" s="17">
        <f t="shared" si="4"/>
        <v>100</v>
      </c>
      <c r="M43" s="17"/>
      <c r="N43" s="17">
        <v>100</v>
      </c>
      <c r="O43" s="17"/>
      <c r="P43" s="17"/>
      <c r="Q43" s="18" t="s">
        <v>171</v>
      </c>
      <c r="R43" s="18" t="s">
        <v>33</v>
      </c>
    </row>
    <row r="44" s="5" customFormat="1" ht="36" spans="1:18">
      <c r="A44" s="17">
        <v>36</v>
      </c>
      <c r="B44" s="18" t="s">
        <v>72</v>
      </c>
      <c r="C44" s="18" t="s">
        <v>73</v>
      </c>
      <c r="D44" s="18" t="s">
        <v>165</v>
      </c>
      <c r="E44" s="18" t="s">
        <v>191</v>
      </c>
      <c r="F44" s="18" t="s">
        <v>40</v>
      </c>
      <c r="G44" s="18" t="s">
        <v>192</v>
      </c>
      <c r="H44" s="18"/>
      <c r="I44" s="32" t="s">
        <v>193</v>
      </c>
      <c r="J44" s="18" t="s">
        <v>169</v>
      </c>
      <c r="K44" s="17" t="s">
        <v>194</v>
      </c>
      <c r="L44" s="17">
        <f t="shared" si="4"/>
        <v>2266</v>
      </c>
      <c r="M44" s="17"/>
      <c r="N44" s="17">
        <v>2266</v>
      </c>
      <c r="O44" s="17"/>
      <c r="P44" s="17"/>
      <c r="Q44" s="18" t="s">
        <v>195</v>
      </c>
      <c r="R44" s="18" t="s">
        <v>33</v>
      </c>
    </row>
    <row r="45" s="5" customFormat="1" ht="36.75" spans="1:18">
      <c r="A45" s="17">
        <v>37</v>
      </c>
      <c r="B45" s="18" t="s">
        <v>72</v>
      </c>
      <c r="C45" s="18" t="s">
        <v>73</v>
      </c>
      <c r="D45" s="18" t="s">
        <v>165</v>
      </c>
      <c r="E45" s="18" t="s">
        <v>196</v>
      </c>
      <c r="F45" s="18" t="s">
        <v>40</v>
      </c>
      <c r="G45" s="18" t="s">
        <v>197</v>
      </c>
      <c r="H45" s="18"/>
      <c r="I45" s="32" t="s">
        <v>198</v>
      </c>
      <c r="J45" s="18" t="s">
        <v>169</v>
      </c>
      <c r="K45" s="17" t="s">
        <v>194</v>
      </c>
      <c r="L45" s="17">
        <f t="shared" si="4"/>
        <v>1600</v>
      </c>
      <c r="M45" s="17"/>
      <c r="N45" s="17">
        <v>1600</v>
      </c>
      <c r="O45" s="17"/>
      <c r="P45" s="17"/>
      <c r="Q45" s="18" t="s">
        <v>199</v>
      </c>
      <c r="R45" s="18" t="s">
        <v>33</v>
      </c>
    </row>
    <row r="46" s="5" customFormat="1" ht="41" customHeight="1" spans="1:18">
      <c r="A46" s="17">
        <v>38</v>
      </c>
      <c r="B46" s="18" t="s">
        <v>72</v>
      </c>
      <c r="C46" s="18" t="s">
        <v>73</v>
      </c>
      <c r="D46" s="18" t="s">
        <v>165</v>
      </c>
      <c r="E46" s="18" t="s">
        <v>200</v>
      </c>
      <c r="F46" s="18" t="s">
        <v>40</v>
      </c>
      <c r="G46" s="18" t="s">
        <v>201</v>
      </c>
      <c r="H46" s="18"/>
      <c r="I46" s="32" t="s">
        <v>202</v>
      </c>
      <c r="J46" s="18" t="s">
        <v>169</v>
      </c>
      <c r="K46" s="17" t="s">
        <v>170</v>
      </c>
      <c r="L46" s="17">
        <f t="shared" si="4"/>
        <v>10</v>
      </c>
      <c r="M46" s="17"/>
      <c r="N46" s="17">
        <v>10</v>
      </c>
      <c r="O46" s="17"/>
      <c r="P46" s="17"/>
      <c r="Q46" s="18" t="s">
        <v>203</v>
      </c>
      <c r="R46" s="18" t="s">
        <v>33</v>
      </c>
    </row>
    <row r="47" s="5" customFormat="1" ht="97.5" spans="1:18">
      <c r="A47" s="17">
        <v>39</v>
      </c>
      <c r="B47" s="18" t="s">
        <v>72</v>
      </c>
      <c r="C47" s="18" t="s">
        <v>73</v>
      </c>
      <c r="D47" s="18" t="s">
        <v>165</v>
      </c>
      <c r="E47" s="18" t="s">
        <v>204</v>
      </c>
      <c r="F47" s="18" t="s">
        <v>40</v>
      </c>
      <c r="G47" s="18" t="s">
        <v>205</v>
      </c>
      <c r="H47" s="18" t="s">
        <v>206</v>
      </c>
      <c r="I47" s="32" t="s">
        <v>207</v>
      </c>
      <c r="J47" s="18" t="s">
        <v>169</v>
      </c>
      <c r="K47" s="17" t="s">
        <v>170</v>
      </c>
      <c r="L47" s="17">
        <f t="shared" si="4"/>
        <v>300</v>
      </c>
      <c r="M47" s="17"/>
      <c r="N47" s="17">
        <v>300</v>
      </c>
      <c r="O47" s="17"/>
      <c r="P47" s="17"/>
      <c r="Q47" s="18" t="s">
        <v>208</v>
      </c>
      <c r="R47" s="18" t="s">
        <v>33</v>
      </c>
    </row>
    <row r="48" s="5" customFormat="1" ht="60" spans="1:18">
      <c r="A48" s="17">
        <v>40</v>
      </c>
      <c r="B48" s="18" t="s">
        <v>72</v>
      </c>
      <c r="C48" s="18" t="s">
        <v>73</v>
      </c>
      <c r="D48" s="18" t="s">
        <v>209</v>
      </c>
      <c r="E48" s="18" t="s">
        <v>210</v>
      </c>
      <c r="F48" s="18" t="s">
        <v>40</v>
      </c>
      <c r="G48" s="18" t="s">
        <v>211</v>
      </c>
      <c r="H48" s="18"/>
      <c r="I48" s="32" t="s">
        <v>212</v>
      </c>
      <c r="J48" s="18" t="s">
        <v>169</v>
      </c>
      <c r="K48" s="17" t="s">
        <v>170</v>
      </c>
      <c r="L48" s="17">
        <f t="shared" ref="L48:L53" si="5">M48+N48+O48+P48</f>
        <v>59</v>
      </c>
      <c r="M48" s="17"/>
      <c r="N48" s="17">
        <v>59</v>
      </c>
      <c r="O48" s="17"/>
      <c r="P48" s="17"/>
      <c r="Q48" s="18" t="s">
        <v>213</v>
      </c>
      <c r="R48" s="18" t="s">
        <v>33</v>
      </c>
    </row>
    <row r="49" s="5" customFormat="1" ht="41" customHeight="1" spans="1:18">
      <c r="A49" s="17">
        <v>41</v>
      </c>
      <c r="B49" s="18" t="s">
        <v>72</v>
      </c>
      <c r="C49" s="18" t="s">
        <v>73</v>
      </c>
      <c r="D49" s="18" t="s">
        <v>209</v>
      </c>
      <c r="E49" s="18" t="s">
        <v>214</v>
      </c>
      <c r="F49" s="18" t="s">
        <v>173</v>
      </c>
      <c r="G49" s="18" t="s">
        <v>215</v>
      </c>
      <c r="H49" s="18"/>
      <c r="I49" s="32" t="s">
        <v>216</v>
      </c>
      <c r="J49" s="18" t="s">
        <v>169</v>
      </c>
      <c r="K49" s="17" t="s">
        <v>170</v>
      </c>
      <c r="L49" s="17">
        <f t="shared" si="5"/>
        <v>30</v>
      </c>
      <c r="M49" s="17"/>
      <c r="N49" s="17">
        <v>30</v>
      </c>
      <c r="O49" s="17"/>
      <c r="P49" s="17"/>
      <c r="Q49" s="18" t="s">
        <v>171</v>
      </c>
      <c r="R49" s="18" t="s">
        <v>33</v>
      </c>
    </row>
    <row r="50" s="5" customFormat="1" ht="41" customHeight="1" spans="1:18">
      <c r="A50" s="17">
        <v>42</v>
      </c>
      <c r="B50" s="18" t="s">
        <v>72</v>
      </c>
      <c r="C50" s="18" t="s">
        <v>73</v>
      </c>
      <c r="D50" s="18" t="s">
        <v>209</v>
      </c>
      <c r="E50" s="18" t="s">
        <v>217</v>
      </c>
      <c r="F50" s="18" t="s">
        <v>40</v>
      </c>
      <c r="G50" s="18" t="s">
        <v>218</v>
      </c>
      <c r="H50" s="18"/>
      <c r="I50" s="32" t="s">
        <v>219</v>
      </c>
      <c r="J50" s="18" t="s">
        <v>169</v>
      </c>
      <c r="K50" s="17" t="s">
        <v>170</v>
      </c>
      <c r="L50" s="17">
        <f t="shared" si="5"/>
        <v>300</v>
      </c>
      <c r="M50" s="17"/>
      <c r="N50" s="17">
        <v>300</v>
      </c>
      <c r="O50" s="17"/>
      <c r="P50" s="17"/>
      <c r="Q50" s="18" t="s">
        <v>220</v>
      </c>
      <c r="R50" s="18" t="s">
        <v>33</v>
      </c>
    </row>
    <row r="51" s="5" customFormat="1" ht="35" customHeight="1" spans="1:18">
      <c r="A51" s="17">
        <v>43</v>
      </c>
      <c r="B51" s="18" t="s">
        <v>72</v>
      </c>
      <c r="C51" s="18" t="s">
        <v>73</v>
      </c>
      <c r="D51" s="18" t="s">
        <v>209</v>
      </c>
      <c r="E51" s="18" t="s">
        <v>221</v>
      </c>
      <c r="F51" s="18" t="s">
        <v>40</v>
      </c>
      <c r="G51" s="18" t="s">
        <v>222</v>
      </c>
      <c r="H51" s="18"/>
      <c r="I51" s="32" t="s">
        <v>223</v>
      </c>
      <c r="J51" s="18" t="s">
        <v>169</v>
      </c>
      <c r="K51" s="17" t="s">
        <v>170</v>
      </c>
      <c r="L51" s="17">
        <f t="shared" si="5"/>
        <v>100</v>
      </c>
      <c r="M51" s="17"/>
      <c r="N51" s="17">
        <v>100</v>
      </c>
      <c r="O51" s="17"/>
      <c r="P51" s="17"/>
      <c r="Q51" s="18" t="s">
        <v>220</v>
      </c>
      <c r="R51" s="18" t="s">
        <v>33</v>
      </c>
    </row>
    <row r="52" s="5" customFormat="1" ht="35" customHeight="1" spans="1:18">
      <c r="A52" s="17">
        <v>44</v>
      </c>
      <c r="B52" s="18" t="s">
        <v>72</v>
      </c>
      <c r="C52" s="18" t="s">
        <v>73</v>
      </c>
      <c r="D52" s="18" t="s">
        <v>209</v>
      </c>
      <c r="E52" s="18" t="s">
        <v>224</v>
      </c>
      <c r="F52" s="18" t="s">
        <v>40</v>
      </c>
      <c r="G52" s="18" t="s">
        <v>225</v>
      </c>
      <c r="H52" s="18"/>
      <c r="I52" s="32" t="s">
        <v>226</v>
      </c>
      <c r="J52" s="18" t="s">
        <v>169</v>
      </c>
      <c r="K52" s="17" t="s">
        <v>170</v>
      </c>
      <c r="L52" s="17">
        <f t="shared" si="5"/>
        <v>200</v>
      </c>
      <c r="M52" s="17"/>
      <c r="N52" s="17">
        <v>200</v>
      </c>
      <c r="O52" s="17"/>
      <c r="P52" s="17"/>
      <c r="Q52" s="18" t="s">
        <v>220</v>
      </c>
      <c r="R52" s="18" t="s">
        <v>33</v>
      </c>
    </row>
    <row r="53" s="5" customFormat="1" ht="35" customHeight="1" spans="1:18">
      <c r="A53" s="17">
        <v>45</v>
      </c>
      <c r="B53" s="18" t="s">
        <v>72</v>
      </c>
      <c r="C53" s="18" t="s">
        <v>73</v>
      </c>
      <c r="D53" s="18" t="s">
        <v>209</v>
      </c>
      <c r="E53" s="18" t="s">
        <v>227</v>
      </c>
      <c r="F53" s="18" t="s">
        <v>40</v>
      </c>
      <c r="G53" s="18" t="s">
        <v>228</v>
      </c>
      <c r="H53" s="18"/>
      <c r="I53" s="32" t="s">
        <v>229</v>
      </c>
      <c r="J53" s="18" t="s">
        <v>169</v>
      </c>
      <c r="K53" s="17" t="s">
        <v>170</v>
      </c>
      <c r="L53" s="17">
        <f t="shared" si="5"/>
        <v>1500</v>
      </c>
      <c r="M53" s="17"/>
      <c r="N53" s="17">
        <v>1500</v>
      </c>
      <c r="O53" s="17"/>
      <c r="P53" s="17"/>
      <c r="Q53" s="18" t="s">
        <v>220</v>
      </c>
      <c r="R53" s="18" t="s">
        <v>33</v>
      </c>
    </row>
    <row r="54" s="2" customFormat="1" ht="30" customHeight="1" spans="1:18">
      <c r="A54" s="15" t="s">
        <v>230</v>
      </c>
      <c r="B54" s="16"/>
      <c r="C54" s="16"/>
      <c r="D54" s="16"/>
      <c r="E54" s="16"/>
      <c r="F54" s="14"/>
      <c r="G54" s="16"/>
      <c r="H54" s="16"/>
      <c r="I54" s="16"/>
      <c r="J54" s="16"/>
      <c r="K54" s="16"/>
      <c r="L54" s="14">
        <f t="shared" ref="L54:P54" si="6">SUBTOTAL(9,L55:L58)</f>
        <v>465.33511</v>
      </c>
      <c r="M54" s="14">
        <f t="shared" si="6"/>
        <v>365.215</v>
      </c>
      <c r="N54" s="14">
        <f t="shared" si="6"/>
        <v>100.12011</v>
      </c>
      <c r="O54" s="14">
        <f t="shared" si="6"/>
        <v>0</v>
      </c>
      <c r="P54" s="14">
        <f t="shared" si="6"/>
        <v>0</v>
      </c>
      <c r="Q54" s="14"/>
      <c r="R54" s="14"/>
    </row>
    <row r="55" s="6" customFormat="1" ht="178" customHeight="1" spans="1:18">
      <c r="A55" s="17">
        <v>46</v>
      </c>
      <c r="B55" s="18" t="s">
        <v>72</v>
      </c>
      <c r="C55" s="18" t="s">
        <v>73</v>
      </c>
      <c r="D55" s="18" t="s">
        <v>231</v>
      </c>
      <c r="E55" s="19" t="s">
        <v>232</v>
      </c>
      <c r="F55" s="18" t="s">
        <v>40</v>
      </c>
      <c r="G55" s="18" t="s">
        <v>233</v>
      </c>
      <c r="H55" s="19"/>
      <c r="I55" s="20" t="s">
        <v>234</v>
      </c>
      <c r="J55" s="20" t="s">
        <v>88</v>
      </c>
      <c r="K55" s="17" t="s">
        <v>31</v>
      </c>
      <c r="L55" s="17">
        <f t="shared" ref="L55:L58" si="7">M55+N55+O55+P55</f>
        <v>49.8</v>
      </c>
      <c r="M55" s="17"/>
      <c r="N55" s="17">
        <v>49.8</v>
      </c>
      <c r="O55" s="17"/>
      <c r="P55" s="17"/>
      <c r="Q55" s="17"/>
      <c r="R55" s="21" t="s">
        <v>33</v>
      </c>
    </row>
    <row r="56" s="2" customFormat="1" ht="42" customHeight="1" spans="1:18">
      <c r="A56" s="17">
        <v>47</v>
      </c>
      <c r="B56" s="18" t="s">
        <v>72</v>
      </c>
      <c r="C56" s="18" t="s">
        <v>73</v>
      </c>
      <c r="D56" s="21" t="s">
        <v>129</v>
      </c>
      <c r="E56" s="21" t="s">
        <v>235</v>
      </c>
      <c r="F56" s="21" t="s">
        <v>84</v>
      </c>
      <c r="G56" s="21" t="s">
        <v>236</v>
      </c>
      <c r="H56" s="22"/>
      <c r="I56" s="37" t="s">
        <v>237</v>
      </c>
      <c r="J56" s="21" t="s">
        <v>238</v>
      </c>
      <c r="K56" s="22" t="s">
        <v>239</v>
      </c>
      <c r="L56" s="17">
        <f t="shared" si="7"/>
        <v>45.5</v>
      </c>
      <c r="M56" s="38">
        <v>33</v>
      </c>
      <c r="N56" s="38">
        <v>12.5</v>
      </c>
      <c r="O56" s="38"/>
      <c r="P56" s="22"/>
      <c r="Q56" s="21" t="s">
        <v>240</v>
      </c>
      <c r="R56" s="21" t="s">
        <v>33</v>
      </c>
    </row>
    <row r="57" s="2" customFormat="1" ht="51" spans="1:18">
      <c r="A57" s="17">
        <v>48</v>
      </c>
      <c r="B57" s="18" t="s">
        <v>72</v>
      </c>
      <c r="C57" s="18" t="s">
        <v>73</v>
      </c>
      <c r="D57" s="21" t="s">
        <v>129</v>
      </c>
      <c r="E57" s="21" t="s">
        <v>241</v>
      </c>
      <c r="F57" s="21" t="s">
        <v>84</v>
      </c>
      <c r="G57" s="21" t="s">
        <v>149</v>
      </c>
      <c r="H57" s="21" t="s">
        <v>242</v>
      </c>
      <c r="I57" s="37" t="s">
        <v>243</v>
      </c>
      <c r="J57" s="21" t="s">
        <v>238</v>
      </c>
      <c r="K57" s="22" t="s">
        <v>244</v>
      </c>
      <c r="L57" s="17">
        <f t="shared" si="7"/>
        <v>178.622</v>
      </c>
      <c r="M57" s="38">
        <v>159.95</v>
      </c>
      <c r="N57" s="38">
        <v>18.672</v>
      </c>
      <c r="O57" s="38"/>
      <c r="P57" s="22"/>
      <c r="Q57" s="21" t="s">
        <v>245</v>
      </c>
      <c r="R57" s="21" t="s">
        <v>33</v>
      </c>
    </row>
    <row r="58" s="2" customFormat="1" ht="36" spans="1:18">
      <c r="A58" s="17">
        <v>49</v>
      </c>
      <c r="B58" s="18" t="s">
        <v>72</v>
      </c>
      <c r="C58" s="18" t="s">
        <v>73</v>
      </c>
      <c r="D58" s="21" t="s">
        <v>129</v>
      </c>
      <c r="E58" s="21" t="s">
        <v>246</v>
      </c>
      <c r="F58" s="21" t="s">
        <v>84</v>
      </c>
      <c r="G58" s="21" t="s">
        <v>153</v>
      </c>
      <c r="H58" s="22"/>
      <c r="I58" s="37" t="s">
        <v>247</v>
      </c>
      <c r="J58" s="21" t="s">
        <v>238</v>
      </c>
      <c r="K58" s="22" t="s">
        <v>244</v>
      </c>
      <c r="L58" s="17">
        <f t="shared" si="7"/>
        <v>191.41311</v>
      </c>
      <c r="M58" s="38">
        <v>172.265</v>
      </c>
      <c r="N58" s="38">
        <v>19.14811</v>
      </c>
      <c r="O58" s="38"/>
      <c r="P58" s="22"/>
      <c r="Q58" s="21" t="s">
        <v>248</v>
      </c>
      <c r="R58" s="21" t="s">
        <v>33</v>
      </c>
    </row>
    <row r="59" s="2" customFormat="1" ht="30" customHeight="1" spans="1:18">
      <c r="A59" s="15" t="s">
        <v>249</v>
      </c>
      <c r="B59" s="16"/>
      <c r="C59" s="16"/>
      <c r="D59" s="16"/>
      <c r="E59" s="16"/>
      <c r="F59" s="14"/>
      <c r="G59" s="16"/>
      <c r="H59" s="16"/>
      <c r="I59" s="16"/>
      <c r="J59" s="16"/>
      <c r="K59" s="16"/>
      <c r="L59" s="14">
        <f>SUBTOTAL(9,L60:L61)</f>
        <v>7052</v>
      </c>
      <c r="M59" s="14">
        <f>SUBTOTAL(9,M60:M61)</f>
        <v>2500</v>
      </c>
      <c r="N59" s="14">
        <f>SUBTOTAL(9,N60:N61)</f>
        <v>4552</v>
      </c>
      <c r="O59" s="14">
        <f>SUBTOTAL(9,O60:O61)</f>
        <v>0</v>
      </c>
      <c r="P59" s="14">
        <f>SUBTOTAL(9,P60:P61)</f>
        <v>0</v>
      </c>
      <c r="Q59" s="17"/>
      <c r="R59" s="17"/>
    </row>
    <row r="60" s="2" customFormat="1" ht="48" spans="1:18">
      <c r="A60" s="17">
        <v>50</v>
      </c>
      <c r="B60" s="18" t="s">
        <v>72</v>
      </c>
      <c r="C60" s="18" t="s">
        <v>81</v>
      </c>
      <c r="D60" s="18" t="s">
        <v>250</v>
      </c>
      <c r="E60" s="17" t="s">
        <v>251</v>
      </c>
      <c r="F60" s="18" t="s">
        <v>84</v>
      </c>
      <c r="G60" s="18" t="s">
        <v>28</v>
      </c>
      <c r="H60" s="17"/>
      <c r="I60" s="20" t="s">
        <v>252</v>
      </c>
      <c r="J60" s="18" t="s">
        <v>88</v>
      </c>
      <c r="K60" s="17" t="s">
        <v>31</v>
      </c>
      <c r="L60" s="17">
        <f t="shared" ref="L60:L64" si="8">M60+N60+O60+P60</f>
        <v>3000</v>
      </c>
      <c r="M60" s="17">
        <v>2500</v>
      </c>
      <c r="N60" s="17">
        <v>500</v>
      </c>
      <c r="O60" s="17"/>
      <c r="P60" s="17"/>
      <c r="Q60" s="17"/>
      <c r="R60" s="18" t="s">
        <v>33</v>
      </c>
    </row>
    <row r="61" s="2" customFormat="1" ht="48" spans="1:18">
      <c r="A61" s="17">
        <v>51</v>
      </c>
      <c r="B61" s="18" t="s">
        <v>72</v>
      </c>
      <c r="C61" s="18" t="s">
        <v>81</v>
      </c>
      <c r="D61" s="18" t="s">
        <v>250</v>
      </c>
      <c r="E61" s="17" t="s">
        <v>253</v>
      </c>
      <c r="F61" s="18" t="s">
        <v>84</v>
      </c>
      <c r="G61" s="18" t="s">
        <v>28</v>
      </c>
      <c r="H61" s="17"/>
      <c r="I61" s="20" t="s">
        <v>254</v>
      </c>
      <c r="J61" s="18" t="s">
        <v>88</v>
      </c>
      <c r="K61" s="17" t="s">
        <v>239</v>
      </c>
      <c r="L61" s="17">
        <f t="shared" si="8"/>
        <v>4052</v>
      </c>
      <c r="M61" s="17"/>
      <c r="N61" s="17">
        <v>4052</v>
      </c>
      <c r="O61" s="17"/>
      <c r="P61" s="17"/>
      <c r="Q61" s="17"/>
      <c r="R61" s="18" t="s">
        <v>33</v>
      </c>
    </row>
    <row r="62" s="2" customFormat="1" ht="30" customHeight="1" spans="1:18">
      <c r="A62" s="15" t="s">
        <v>255</v>
      </c>
      <c r="B62" s="16"/>
      <c r="C62" s="16"/>
      <c r="D62" s="16"/>
      <c r="E62" s="16"/>
      <c r="F62" s="14"/>
      <c r="G62" s="16"/>
      <c r="H62" s="16"/>
      <c r="I62" s="16"/>
      <c r="J62" s="16"/>
      <c r="K62" s="16"/>
      <c r="L62" s="14">
        <f>SUBTOTAL(9,L63:L64)</f>
        <v>2050</v>
      </c>
      <c r="M62" s="14">
        <f>SUBTOTAL(9,M63:M64)</f>
        <v>0</v>
      </c>
      <c r="N62" s="14">
        <f>SUBTOTAL(9,N63:N64)</f>
        <v>2050</v>
      </c>
      <c r="O62" s="14">
        <f>SUBTOTAL(9,O63:O64)</f>
        <v>0</v>
      </c>
      <c r="P62" s="14">
        <f>SUBTOTAL(9,P63:P64)</f>
        <v>0</v>
      </c>
      <c r="Q62" s="14"/>
      <c r="R62" s="14"/>
    </row>
    <row r="63" s="5" customFormat="1" ht="33" customHeight="1" spans="1:18">
      <c r="A63" s="17">
        <v>52</v>
      </c>
      <c r="B63" s="18" t="s">
        <v>72</v>
      </c>
      <c r="C63" s="18" t="s">
        <v>256</v>
      </c>
      <c r="D63" s="18" t="s">
        <v>257</v>
      </c>
      <c r="E63" s="17" t="s">
        <v>258</v>
      </c>
      <c r="F63" s="18" t="s">
        <v>40</v>
      </c>
      <c r="G63" s="18" t="s">
        <v>259</v>
      </c>
      <c r="H63" s="18" t="s">
        <v>260</v>
      </c>
      <c r="I63" s="32" t="s">
        <v>261</v>
      </c>
      <c r="J63" s="18" t="s">
        <v>88</v>
      </c>
      <c r="K63" s="17" t="s">
        <v>31</v>
      </c>
      <c r="L63" s="17">
        <f t="shared" si="8"/>
        <v>50</v>
      </c>
      <c r="M63" s="17"/>
      <c r="N63" s="17">
        <v>50</v>
      </c>
      <c r="O63" s="17"/>
      <c r="P63" s="17"/>
      <c r="Q63" s="42"/>
      <c r="R63" s="18" t="s">
        <v>33</v>
      </c>
    </row>
    <row r="64" s="2" customFormat="1" ht="60" spans="1:18">
      <c r="A64" s="17">
        <v>53</v>
      </c>
      <c r="B64" s="18" t="s">
        <v>72</v>
      </c>
      <c r="C64" s="18" t="s">
        <v>256</v>
      </c>
      <c r="D64" s="18" t="s">
        <v>262</v>
      </c>
      <c r="E64" s="17" t="s">
        <v>263</v>
      </c>
      <c r="F64" s="18" t="s">
        <v>84</v>
      </c>
      <c r="G64" s="18" t="s">
        <v>28</v>
      </c>
      <c r="H64" s="17"/>
      <c r="I64" s="20" t="s">
        <v>264</v>
      </c>
      <c r="J64" s="18" t="s">
        <v>88</v>
      </c>
      <c r="K64" s="17" t="s">
        <v>31</v>
      </c>
      <c r="L64" s="17">
        <f t="shared" si="8"/>
        <v>2000</v>
      </c>
      <c r="M64" s="17"/>
      <c r="N64" s="17">
        <v>2000</v>
      </c>
      <c r="O64" s="17"/>
      <c r="P64" s="17"/>
      <c r="Q64" s="17"/>
      <c r="R64" s="18" t="s">
        <v>33</v>
      </c>
    </row>
    <row r="65" s="2" customFormat="1" ht="30" customHeight="1" spans="1:18">
      <c r="A65" s="15" t="s">
        <v>265</v>
      </c>
      <c r="B65" s="16"/>
      <c r="C65" s="16"/>
      <c r="D65" s="16"/>
      <c r="E65" s="16"/>
      <c r="F65" s="14"/>
      <c r="G65" s="16"/>
      <c r="H65" s="16"/>
      <c r="I65" s="16"/>
      <c r="J65" s="16"/>
      <c r="K65" s="16"/>
      <c r="L65" s="14">
        <f t="shared" ref="L65:P65" si="9">SUBTOTAL(9,L66:L77)</f>
        <v>9110.5</v>
      </c>
      <c r="M65" s="14">
        <f t="shared" si="9"/>
        <v>325</v>
      </c>
      <c r="N65" s="14">
        <f t="shared" si="9"/>
        <v>3485.5</v>
      </c>
      <c r="O65" s="14">
        <f t="shared" si="9"/>
        <v>0</v>
      </c>
      <c r="P65" s="14">
        <f t="shared" si="9"/>
        <v>5300</v>
      </c>
      <c r="Q65" s="14"/>
      <c r="R65" s="14"/>
    </row>
    <row r="66" s="2" customFormat="1" ht="30" customHeight="1" spans="1:18">
      <c r="A66" s="17">
        <v>54</v>
      </c>
      <c r="B66" s="25" t="s">
        <v>72</v>
      </c>
      <c r="C66" s="25" t="s">
        <v>73</v>
      </c>
      <c r="D66" s="25" t="s">
        <v>266</v>
      </c>
      <c r="E66" s="25" t="s">
        <v>267</v>
      </c>
      <c r="F66" s="25" t="s">
        <v>40</v>
      </c>
      <c r="G66" s="25" t="s">
        <v>126</v>
      </c>
      <c r="H66" s="25"/>
      <c r="I66" s="34" t="s">
        <v>268</v>
      </c>
      <c r="J66" s="25" t="s">
        <v>88</v>
      </c>
      <c r="K66" s="17" t="s">
        <v>31</v>
      </c>
      <c r="L66" s="17">
        <f t="shared" ref="L66:L77" si="10">M66+N66+O66+P66</f>
        <v>2000</v>
      </c>
      <c r="M66" s="25"/>
      <c r="N66" s="25">
        <v>2000</v>
      </c>
      <c r="O66" s="25"/>
      <c r="P66" s="25"/>
      <c r="Q66" s="25"/>
      <c r="R66" s="25" t="s">
        <v>33</v>
      </c>
    </row>
    <row r="67" s="2" customFormat="1" ht="39" customHeight="1" spans="1:18">
      <c r="A67" s="17">
        <v>55</v>
      </c>
      <c r="B67" s="18" t="s">
        <v>72</v>
      </c>
      <c r="C67" s="18" t="s">
        <v>73</v>
      </c>
      <c r="D67" s="18" t="s">
        <v>142</v>
      </c>
      <c r="E67" s="18" t="s">
        <v>269</v>
      </c>
      <c r="F67" s="18" t="s">
        <v>40</v>
      </c>
      <c r="G67" s="18" t="s">
        <v>270</v>
      </c>
      <c r="H67" s="18" t="s">
        <v>271</v>
      </c>
      <c r="I67" s="20" t="s">
        <v>272</v>
      </c>
      <c r="J67" s="18" t="s">
        <v>88</v>
      </c>
      <c r="K67" s="17" t="s">
        <v>31</v>
      </c>
      <c r="L67" s="17">
        <f t="shared" si="10"/>
        <v>50</v>
      </c>
      <c r="M67" s="17"/>
      <c r="N67" s="17">
        <v>50</v>
      </c>
      <c r="O67" s="17"/>
      <c r="P67" s="17"/>
      <c r="Q67" s="17"/>
      <c r="R67" s="41" t="s">
        <v>33</v>
      </c>
    </row>
    <row r="68" s="2" customFormat="1" ht="53" customHeight="1" spans="1:18">
      <c r="A68" s="17">
        <v>56</v>
      </c>
      <c r="B68" s="18" t="s">
        <v>72</v>
      </c>
      <c r="C68" s="18" t="s">
        <v>73</v>
      </c>
      <c r="D68" s="18" t="s">
        <v>273</v>
      </c>
      <c r="E68" s="17" t="s">
        <v>274</v>
      </c>
      <c r="F68" s="18" t="s">
        <v>84</v>
      </c>
      <c r="G68" s="18" t="s">
        <v>126</v>
      </c>
      <c r="H68" s="18" t="s">
        <v>275</v>
      </c>
      <c r="I68" s="20" t="s">
        <v>276</v>
      </c>
      <c r="J68" s="18" t="s">
        <v>88</v>
      </c>
      <c r="K68" s="17" t="s">
        <v>31</v>
      </c>
      <c r="L68" s="17">
        <f t="shared" si="10"/>
        <v>95</v>
      </c>
      <c r="M68" s="17"/>
      <c r="N68" s="17">
        <v>95</v>
      </c>
      <c r="O68" s="17"/>
      <c r="P68" s="17"/>
      <c r="Q68" s="17"/>
      <c r="R68" s="41" t="s">
        <v>33</v>
      </c>
    </row>
    <row r="69" s="2" customFormat="1" ht="60" spans="1:18">
      <c r="A69" s="17">
        <v>57</v>
      </c>
      <c r="B69" s="18" t="s">
        <v>72</v>
      </c>
      <c r="C69" s="18" t="s">
        <v>73</v>
      </c>
      <c r="D69" s="18" t="s">
        <v>142</v>
      </c>
      <c r="E69" s="17" t="s">
        <v>277</v>
      </c>
      <c r="F69" s="18" t="s">
        <v>84</v>
      </c>
      <c r="G69" s="18" t="s">
        <v>140</v>
      </c>
      <c r="H69" s="18" t="s">
        <v>278</v>
      </c>
      <c r="I69" s="20" t="s">
        <v>279</v>
      </c>
      <c r="J69" s="18" t="s">
        <v>88</v>
      </c>
      <c r="K69" s="17" t="s">
        <v>31</v>
      </c>
      <c r="L69" s="17">
        <f t="shared" si="10"/>
        <v>190</v>
      </c>
      <c r="M69" s="17">
        <v>95</v>
      </c>
      <c r="N69" s="17">
        <v>95</v>
      </c>
      <c r="O69" s="17"/>
      <c r="P69" s="17"/>
      <c r="Q69" s="17"/>
      <c r="R69" s="41" t="s">
        <v>33</v>
      </c>
    </row>
    <row r="70" s="2" customFormat="1" ht="30" customHeight="1" spans="1:18">
      <c r="A70" s="17">
        <v>58</v>
      </c>
      <c r="B70" s="18" t="s">
        <v>72</v>
      </c>
      <c r="C70" s="18" t="s">
        <v>73</v>
      </c>
      <c r="D70" s="18" t="s">
        <v>142</v>
      </c>
      <c r="E70" s="17" t="s">
        <v>280</v>
      </c>
      <c r="F70" s="18" t="s">
        <v>84</v>
      </c>
      <c r="G70" s="18" t="s">
        <v>140</v>
      </c>
      <c r="H70" s="18" t="s">
        <v>281</v>
      </c>
      <c r="I70" s="20" t="s">
        <v>282</v>
      </c>
      <c r="J70" s="18" t="s">
        <v>88</v>
      </c>
      <c r="K70" s="17" t="s">
        <v>31</v>
      </c>
      <c r="L70" s="17">
        <f t="shared" si="10"/>
        <v>40</v>
      </c>
      <c r="M70" s="17">
        <v>20</v>
      </c>
      <c r="N70" s="17">
        <v>20</v>
      </c>
      <c r="O70" s="17"/>
      <c r="P70" s="17"/>
      <c r="Q70" s="17"/>
      <c r="R70" s="41" t="s">
        <v>33</v>
      </c>
    </row>
    <row r="71" s="2" customFormat="1" ht="30" customHeight="1" spans="1:18">
      <c r="A71" s="17">
        <v>59</v>
      </c>
      <c r="B71" s="18" t="s">
        <v>72</v>
      </c>
      <c r="C71" s="18" t="s">
        <v>73</v>
      </c>
      <c r="D71" s="18" t="s">
        <v>142</v>
      </c>
      <c r="E71" s="17" t="s">
        <v>283</v>
      </c>
      <c r="F71" s="18" t="s">
        <v>84</v>
      </c>
      <c r="G71" s="18" t="s">
        <v>140</v>
      </c>
      <c r="H71" s="18" t="s">
        <v>284</v>
      </c>
      <c r="I71" s="20" t="s">
        <v>285</v>
      </c>
      <c r="J71" s="18" t="s">
        <v>88</v>
      </c>
      <c r="K71" s="17" t="s">
        <v>31</v>
      </c>
      <c r="L71" s="17">
        <f t="shared" si="10"/>
        <v>20</v>
      </c>
      <c r="M71" s="17">
        <v>10</v>
      </c>
      <c r="N71" s="17">
        <v>10</v>
      </c>
      <c r="O71" s="17"/>
      <c r="P71" s="17"/>
      <c r="Q71" s="17"/>
      <c r="R71" s="41" t="s">
        <v>33</v>
      </c>
    </row>
    <row r="72" s="2" customFormat="1" ht="30" customHeight="1" spans="1:18">
      <c r="A72" s="17">
        <v>60</v>
      </c>
      <c r="B72" s="25" t="s">
        <v>72</v>
      </c>
      <c r="C72" s="25" t="s">
        <v>73</v>
      </c>
      <c r="D72" s="25" t="s">
        <v>286</v>
      </c>
      <c r="E72" s="25" t="s">
        <v>287</v>
      </c>
      <c r="F72" s="25" t="s">
        <v>84</v>
      </c>
      <c r="G72" s="25" t="s">
        <v>28</v>
      </c>
      <c r="H72" s="25"/>
      <c r="I72" s="34" t="s">
        <v>288</v>
      </c>
      <c r="J72" s="25" t="s">
        <v>88</v>
      </c>
      <c r="K72" s="17" t="s">
        <v>31</v>
      </c>
      <c r="L72" s="17">
        <f t="shared" si="10"/>
        <v>325</v>
      </c>
      <c r="M72" s="25">
        <v>100</v>
      </c>
      <c r="N72" s="25">
        <v>225</v>
      </c>
      <c r="O72" s="25"/>
      <c r="P72" s="25"/>
      <c r="Q72" s="25"/>
      <c r="R72" s="25" t="s">
        <v>33</v>
      </c>
    </row>
    <row r="73" s="2" customFormat="1" ht="32" customHeight="1" spans="1:18">
      <c r="A73" s="17">
        <v>61</v>
      </c>
      <c r="B73" s="25" t="s">
        <v>72</v>
      </c>
      <c r="C73" s="25" t="s">
        <v>73</v>
      </c>
      <c r="D73" s="25" t="s">
        <v>289</v>
      </c>
      <c r="E73" s="25" t="s">
        <v>290</v>
      </c>
      <c r="F73" s="25" t="s">
        <v>84</v>
      </c>
      <c r="G73" s="25" t="s">
        <v>28</v>
      </c>
      <c r="H73" s="25"/>
      <c r="I73" s="34" t="s">
        <v>291</v>
      </c>
      <c r="J73" s="25" t="s">
        <v>88</v>
      </c>
      <c r="K73" s="17" t="s">
        <v>31</v>
      </c>
      <c r="L73" s="17">
        <f t="shared" si="10"/>
        <v>622</v>
      </c>
      <c r="M73" s="25">
        <v>100</v>
      </c>
      <c r="N73" s="25">
        <v>522</v>
      </c>
      <c r="O73" s="25"/>
      <c r="P73" s="25"/>
      <c r="Q73" s="25"/>
      <c r="R73" s="25" t="s">
        <v>33</v>
      </c>
    </row>
    <row r="74" s="2" customFormat="1" ht="60" spans="1:18">
      <c r="A74" s="17">
        <v>62</v>
      </c>
      <c r="B74" s="25" t="s">
        <v>72</v>
      </c>
      <c r="C74" s="25" t="s">
        <v>73</v>
      </c>
      <c r="D74" s="25" t="s">
        <v>292</v>
      </c>
      <c r="E74" s="25" t="s">
        <v>293</v>
      </c>
      <c r="F74" s="25" t="s">
        <v>84</v>
      </c>
      <c r="G74" s="25" t="s">
        <v>294</v>
      </c>
      <c r="H74" s="25"/>
      <c r="I74" s="34" t="s">
        <v>295</v>
      </c>
      <c r="J74" s="25" t="s">
        <v>296</v>
      </c>
      <c r="K74" s="17" t="s">
        <v>31</v>
      </c>
      <c r="L74" s="17">
        <f t="shared" si="10"/>
        <v>120</v>
      </c>
      <c r="M74" s="25"/>
      <c r="N74" s="25">
        <v>120</v>
      </c>
      <c r="O74" s="25"/>
      <c r="P74" s="25"/>
      <c r="Q74" s="25" t="s">
        <v>297</v>
      </c>
      <c r="R74" s="18" t="s">
        <v>33</v>
      </c>
    </row>
    <row r="75" s="2" customFormat="1" ht="72" spans="1:18">
      <c r="A75" s="17">
        <v>63</v>
      </c>
      <c r="B75" s="25" t="s">
        <v>72</v>
      </c>
      <c r="C75" s="25" t="s">
        <v>73</v>
      </c>
      <c r="D75" s="25" t="s">
        <v>292</v>
      </c>
      <c r="E75" s="25" t="s">
        <v>298</v>
      </c>
      <c r="F75" s="25" t="s">
        <v>84</v>
      </c>
      <c r="G75" s="25" t="s">
        <v>299</v>
      </c>
      <c r="H75" s="25"/>
      <c r="I75" s="34" t="s">
        <v>300</v>
      </c>
      <c r="J75" s="25" t="s">
        <v>296</v>
      </c>
      <c r="K75" s="17" t="s">
        <v>31</v>
      </c>
      <c r="L75" s="17">
        <f t="shared" si="10"/>
        <v>29</v>
      </c>
      <c r="M75" s="25"/>
      <c r="N75" s="25">
        <v>29</v>
      </c>
      <c r="O75" s="25"/>
      <c r="P75" s="25"/>
      <c r="Q75" s="25"/>
      <c r="R75" s="18" t="s">
        <v>33</v>
      </c>
    </row>
    <row r="76" s="2" customFormat="1" ht="48" spans="1:18">
      <c r="A76" s="17">
        <v>64</v>
      </c>
      <c r="B76" s="25" t="s">
        <v>72</v>
      </c>
      <c r="C76" s="25" t="s">
        <v>73</v>
      </c>
      <c r="D76" s="25" t="s">
        <v>292</v>
      </c>
      <c r="E76" s="25" t="s">
        <v>301</v>
      </c>
      <c r="F76" s="25" t="s">
        <v>40</v>
      </c>
      <c r="G76" s="25" t="s">
        <v>302</v>
      </c>
      <c r="H76" s="25"/>
      <c r="I76" s="34" t="s">
        <v>303</v>
      </c>
      <c r="J76" s="25" t="s">
        <v>296</v>
      </c>
      <c r="K76" s="17" t="s">
        <v>31</v>
      </c>
      <c r="L76" s="17">
        <f t="shared" si="10"/>
        <v>249.5</v>
      </c>
      <c r="M76" s="25"/>
      <c r="N76" s="25">
        <v>249.5</v>
      </c>
      <c r="O76" s="25"/>
      <c r="P76" s="25"/>
      <c r="Q76" s="25"/>
      <c r="R76" s="18" t="s">
        <v>33</v>
      </c>
    </row>
    <row r="77" s="2" customFormat="1" ht="60" spans="1:18">
      <c r="A77" s="17">
        <v>65</v>
      </c>
      <c r="B77" s="25" t="s">
        <v>72</v>
      </c>
      <c r="C77" s="25" t="s">
        <v>73</v>
      </c>
      <c r="D77" s="25" t="s">
        <v>292</v>
      </c>
      <c r="E77" s="25" t="s">
        <v>304</v>
      </c>
      <c r="F77" s="25" t="s">
        <v>40</v>
      </c>
      <c r="G77" s="25" t="s">
        <v>305</v>
      </c>
      <c r="H77" s="25"/>
      <c r="I77" s="34" t="s">
        <v>306</v>
      </c>
      <c r="J77" s="25" t="s">
        <v>296</v>
      </c>
      <c r="K77" s="17" t="s">
        <v>307</v>
      </c>
      <c r="L77" s="17">
        <f t="shared" si="10"/>
        <v>5370</v>
      </c>
      <c r="M77" s="25"/>
      <c r="N77" s="25">
        <v>70</v>
      </c>
      <c r="O77" s="25"/>
      <c r="P77" s="25">
        <v>5300</v>
      </c>
      <c r="Q77" s="25"/>
      <c r="R77" s="18" t="s">
        <v>33</v>
      </c>
    </row>
    <row r="78" s="2" customFormat="1" ht="30" customHeight="1" spans="1:18">
      <c r="A78" s="15" t="s">
        <v>308</v>
      </c>
      <c r="B78" s="16"/>
      <c r="C78" s="16"/>
      <c r="D78" s="16"/>
      <c r="E78" s="16"/>
      <c r="F78" s="14"/>
      <c r="G78" s="16"/>
      <c r="H78" s="16"/>
      <c r="I78" s="16"/>
      <c r="J78" s="16"/>
      <c r="K78" s="16"/>
      <c r="L78" s="14">
        <f t="shared" ref="L78:P78" si="11">SUBTOTAL(9,L79:L79)</f>
        <v>450</v>
      </c>
      <c r="M78" s="14">
        <f t="shared" si="11"/>
        <v>0</v>
      </c>
      <c r="N78" s="14">
        <f t="shared" si="11"/>
        <v>450</v>
      </c>
      <c r="O78" s="14">
        <f t="shared" si="11"/>
        <v>0</v>
      </c>
      <c r="P78" s="14">
        <f t="shared" si="11"/>
        <v>0</v>
      </c>
      <c r="Q78" s="17"/>
      <c r="R78" s="17"/>
    </row>
    <row r="79" s="4" customFormat="1" ht="35" customHeight="1" spans="1:18">
      <c r="A79" s="17">
        <v>66</v>
      </c>
      <c r="B79" s="23" t="s">
        <v>72</v>
      </c>
      <c r="C79" s="21" t="s">
        <v>309</v>
      </c>
      <c r="D79" s="21" t="s">
        <v>310</v>
      </c>
      <c r="E79" s="21" t="s">
        <v>311</v>
      </c>
      <c r="F79" s="21" t="s">
        <v>40</v>
      </c>
      <c r="G79" s="21" t="s">
        <v>28</v>
      </c>
      <c r="H79" s="22"/>
      <c r="I79" s="32" t="s">
        <v>312</v>
      </c>
      <c r="J79" s="21" t="s">
        <v>49</v>
      </c>
      <c r="K79" s="22" t="s">
        <v>31</v>
      </c>
      <c r="L79" s="17">
        <f t="shared" ref="L79:L95" si="12">M79+N79+O79+P79</f>
        <v>450</v>
      </c>
      <c r="M79" s="22"/>
      <c r="N79" s="22">
        <v>450</v>
      </c>
      <c r="O79" s="22"/>
      <c r="P79" s="22"/>
      <c r="Q79" s="22"/>
      <c r="R79" s="21" t="s">
        <v>33</v>
      </c>
    </row>
    <row r="80" s="2" customFormat="1" ht="30" customHeight="1" spans="1:18">
      <c r="A80" s="15" t="s">
        <v>313</v>
      </c>
      <c r="B80" s="16"/>
      <c r="C80" s="16"/>
      <c r="D80" s="16"/>
      <c r="E80" s="16"/>
      <c r="F80" s="14"/>
      <c r="G80" s="16"/>
      <c r="H80" s="16"/>
      <c r="I80" s="16"/>
      <c r="J80" s="16"/>
      <c r="K80" s="16"/>
      <c r="L80" s="14">
        <f>SUBTOTAL(9,L81:L95)</f>
        <v>970</v>
      </c>
      <c r="M80" s="14">
        <f>SUBTOTAL(9,M81:M95)</f>
        <v>0</v>
      </c>
      <c r="N80" s="14">
        <f>SUBTOTAL(9,N81:N95)</f>
        <v>750</v>
      </c>
      <c r="O80" s="14">
        <f>SUBTOTAL(9,O81:O95)</f>
        <v>0</v>
      </c>
      <c r="P80" s="14">
        <f>SUBTOTAL(9,P81:P95)</f>
        <v>220</v>
      </c>
      <c r="Q80" s="14"/>
      <c r="R80" s="14"/>
    </row>
    <row r="81" s="2" customFormat="1" ht="36.75" spans="1:18">
      <c r="A81" s="17">
        <v>67</v>
      </c>
      <c r="B81" s="18" t="s">
        <v>72</v>
      </c>
      <c r="C81" s="18" t="s">
        <v>73</v>
      </c>
      <c r="D81" s="18" t="s">
        <v>314</v>
      </c>
      <c r="E81" s="18" t="s">
        <v>315</v>
      </c>
      <c r="F81" s="18" t="s">
        <v>40</v>
      </c>
      <c r="G81" s="18" t="s">
        <v>135</v>
      </c>
      <c r="H81" s="18" t="s">
        <v>316</v>
      </c>
      <c r="I81" s="20" t="s">
        <v>317</v>
      </c>
      <c r="J81" s="18" t="s">
        <v>318</v>
      </c>
      <c r="K81" s="17" t="s">
        <v>31</v>
      </c>
      <c r="L81" s="17">
        <f t="shared" si="12"/>
        <v>60</v>
      </c>
      <c r="M81" s="17">
        <v>0</v>
      </c>
      <c r="N81" s="17">
        <v>50</v>
      </c>
      <c r="O81" s="17"/>
      <c r="P81" s="17">
        <v>10</v>
      </c>
      <c r="Q81" s="18" t="s">
        <v>319</v>
      </c>
      <c r="R81" s="18" t="s">
        <v>33</v>
      </c>
    </row>
    <row r="82" s="2" customFormat="1" ht="36.75" spans="1:18">
      <c r="A82" s="17">
        <v>68</v>
      </c>
      <c r="B82" s="18" t="s">
        <v>72</v>
      </c>
      <c r="C82" s="21" t="s">
        <v>73</v>
      </c>
      <c r="D82" s="18" t="s">
        <v>314</v>
      </c>
      <c r="E82" s="18" t="s">
        <v>320</v>
      </c>
      <c r="F82" s="18" t="s">
        <v>40</v>
      </c>
      <c r="G82" s="18" t="s">
        <v>135</v>
      </c>
      <c r="H82" s="18" t="s">
        <v>321</v>
      </c>
      <c r="I82" s="20" t="s">
        <v>317</v>
      </c>
      <c r="J82" s="18" t="s">
        <v>318</v>
      </c>
      <c r="K82" s="17" t="s">
        <v>31</v>
      </c>
      <c r="L82" s="17">
        <f t="shared" si="12"/>
        <v>60</v>
      </c>
      <c r="M82" s="17">
        <v>0</v>
      </c>
      <c r="N82" s="17">
        <v>50</v>
      </c>
      <c r="O82" s="17"/>
      <c r="P82" s="17">
        <v>10</v>
      </c>
      <c r="Q82" s="18" t="s">
        <v>319</v>
      </c>
      <c r="R82" s="18" t="s">
        <v>33</v>
      </c>
    </row>
    <row r="83" s="2" customFormat="1" ht="75.75" spans="1:18">
      <c r="A83" s="17">
        <v>69</v>
      </c>
      <c r="B83" s="18" t="s">
        <v>72</v>
      </c>
      <c r="C83" s="21" t="s">
        <v>73</v>
      </c>
      <c r="D83" s="18" t="s">
        <v>314</v>
      </c>
      <c r="E83" s="18" t="s">
        <v>322</v>
      </c>
      <c r="F83" s="18" t="s">
        <v>40</v>
      </c>
      <c r="G83" s="18" t="s">
        <v>135</v>
      </c>
      <c r="H83" s="18" t="s">
        <v>323</v>
      </c>
      <c r="I83" s="20" t="s">
        <v>324</v>
      </c>
      <c r="J83" s="18" t="s">
        <v>318</v>
      </c>
      <c r="K83" s="17" t="s">
        <v>31</v>
      </c>
      <c r="L83" s="17">
        <f t="shared" si="12"/>
        <v>50</v>
      </c>
      <c r="M83" s="17">
        <v>0</v>
      </c>
      <c r="N83" s="17">
        <v>50</v>
      </c>
      <c r="O83" s="17"/>
      <c r="P83" s="17">
        <v>0</v>
      </c>
      <c r="Q83" s="18" t="s">
        <v>325</v>
      </c>
      <c r="R83" s="18" t="s">
        <v>33</v>
      </c>
    </row>
    <row r="84" s="2" customFormat="1" ht="75.75" spans="1:18">
      <c r="A84" s="17">
        <v>70</v>
      </c>
      <c r="B84" s="18" t="s">
        <v>72</v>
      </c>
      <c r="C84" s="21" t="s">
        <v>73</v>
      </c>
      <c r="D84" s="18" t="s">
        <v>314</v>
      </c>
      <c r="E84" s="18" t="s">
        <v>326</v>
      </c>
      <c r="F84" s="18" t="s">
        <v>40</v>
      </c>
      <c r="G84" s="18" t="s">
        <v>135</v>
      </c>
      <c r="H84" s="18" t="s">
        <v>327</v>
      </c>
      <c r="I84" s="20" t="s">
        <v>328</v>
      </c>
      <c r="J84" s="18" t="s">
        <v>318</v>
      </c>
      <c r="K84" s="17" t="s">
        <v>31</v>
      </c>
      <c r="L84" s="17">
        <f t="shared" si="12"/>
        <v>50</v>
      </c>
      <c r="M84" s="17">
        <v>0</v>
      </c>
      <c r="N84" s="17">
        <v>50</v>
      </c>
      <c r="O84" s="17"/>
      <c r="P84" s="17">
        <v>0</v>
      </c>
      <c r="Q84" s="18" t="s">
        <v>329</v>
      </c>
      <c r="R84" s="18" t="s">
        <v>33</v>
      </c>
    </row>
    <row r="85" s="2" customFormat="1" ht="85.5" spans="1:18">
      <c r="A85" s="17">
        <v>71</v>
      </c>
      <c r="B85" s="18" t="s">
        <v>72</v>
      </c>
      <c r="C85" s="21" t="s">
        <v>73</v>
      </c>
      <c r="D85" s="18" t="s">
        <v>116</v>
      </c>
      <c r="E85" s="18" t="s">
        <v>330</v>
      </c>
      <c r="F85" s="18" t="s">
        <v>27</v>
      </c>
      <c r="G85" s="18" t="s">
        <v>259</v>
      </c>
      <c r="H85" s="18" t="s">
        <v>331</v>
      </c>
      <c r="I85" s="20" t="s">
        <v>332</v>
      </c>
      <c r="J85" s="18" t="s">
        <v>318</v>
      </c>
      <c r="K85" s="17" t="s">
        <v>31</v>
      </c>
      <c r="L85" s="17">
        <f t="shared" si="12"/>
        <v>100</v>
      </c>
      <c r="M85" s="17">
        <v>0</v>
      </c>
      <c r="N85" s="17">
        <v>50</v>
      </c>
      <c r="O85" s="17"/>
      <c r="P85" s="17">
        <v>50</v>
      </c>
      <c r="Q85" s="18" t="s">
        <v>333</v>
      </c>
      <c r="R85" s="18" t="s">
        <v>33</v>
      </c>
    </row>
    <row r="86" s="2" customFormat="1" ht="97.5" spans="1:18">
      <c r="A86" s="17">
        <v>72</v>
      </c>
      <c r="B86" s="18" t="s">
        <v>72</v>
      </c>
      <c r="C86" s="21" t="s">
        <v>73</v>
      </c>
      <c r="D86" s="18" t="s">
        <v>334</v>
      </c>
      <c r="E86" s="18" t="s">
        <v>335</v>
      </c>
      <c r="F86" s="18" t="s">
        <v>40</v>
      </c>
      <c r="G86" s="21" t="s">
        <v>259</v>
      </c>
      <c r="H86" s="18" t="s">
        <v>336</v>
      </c>
      <c r="I86" s="20" t="s">
        <v>337</v>
      </c>
      <c r="J86" s="18" t="s">
        <v>318</v>
      </c>
      <c r="K86" s="17" t="s">
        <v>31</v>
      </c>
      <c r="L86" s="17">
        <f t="shared" si="12"/>
        <v>50</v>
      </c>
      <c r="M86" s="17">
        <v>0</v>
      </c>
      <c r="N86" s="17">
        <v>50</v>
      </c>
      <c r="O86" s="17"/>
      <c r="P86" s="17">
        <v>0</v>
      </c>
      <c r="Q86" s="18" t="s">
        <v>338</v>
      </c>
      <c r="R86" s="18" t="s">
        <v>33</v>
      </c>
    </row>
    <row r="87" s="2" customFormat="1" ht="62.25" spans="1:18">
      <c r="A87" s="17">
        <v>73</v>
      </c>
      <c r="B87" s="18" t="s">
        <v>72</v>
      </c>
      <c r="C87" s="21" t="s">
        <v>73</v>
      </c>
      <c r="D87" s="18" t="s">
        <v>116</v>
      </c>
      <c r="E87" s="18" t="s">
        <v>339</v>
      </c>
      <c r="F87" s="18" t="s">
        <v>40</v>
      </c>
      <c r="G87" s="18" t="s">
        <v>41</v>
      </c>
      <c r="H87" s="18" t="s">
        <v>163</v>
      </c>
      <c r="I87" s="20" t="s">
        <v>340</v>
      </c>
      <c r="J87" s="18" t="s">
        <v>318</v>
      </c>
      <c r="K87" s="17" t="s">
        <v>307</v>
      </c>
      <c r="L87" s="17">
        <f t="shared" si="12"/>
        <v>200</v>
      </c>
      <c r="M87" s="17">
        <v>0</v>
      </c>
      <c r="N87" s="17">
        <v>50</v>
      </c>
      <c r="O87" s="17"/>
      <c r="P87" s="17">
        <v>150</v>
      </c>
      <c r="Q87" s="17" t="s">
        <v>341</v>
      </c>
      <c r="R87" s="18" t="s">
        <v>33</v>
      </c>
    </row>
    <row r="88" s="2" customFormat="1" ht="36.75" spans="1:18">
      <c r="A88" s="17">
        <v>74</v>
      </c>
      <c r="B88" s="18" t="s">
        <v>72</v>
      </c>
      <c r="C88" s="21" t="s">
        <v>256</v>
      </c>
      <c r="D88" s="18" t="s">
        <v>257</v>
      </c>
      <c r="E88" s="18" t="s">
        <v>342</v>
      </c>
      <c r="F88" s="18" t="s">
        <v>343</v>
      </c>
      <c r="G88" s="18" t="s">
        <v>153</v>
      </c>
      <c r="H88" s="18" t="s">
        <v>344</v>
      </c>
      <c r="I88" s="20" t="s">
        <v>345</v>
      </c>
      <c r="J88" s="18" t="s">
        <v>318</v>
      </c>
      <c r="K88" s="17" t="s">
        <v>31</v>
      </c>
      <c r="L88" s="17">
        <f t="shared" si="12"/>
        <v>50</v>
      </c>
      <c r="M88" s="17">
        <v>0</v>
      </c>
      <c r="N88" s="17">
        <v>50</v>
      </c>
      <c r="O88" s="17"/>
      <c r="P88" s="17">
        <v>0</v>
      </c>
      <c r="Q88" s="18" t="s">
        <v>346</v>
      </c>
      <c r="R88" s="18" t="s">
        <v>33</v>
      </c>
    </row>
    <row r="89" s="2" customFormat="1" ht="72.75" spans="1:18">
      <c r="A89" s="17">
        <v>75</v>
      </c>
      <c r="B89" s="18" t="s">
        <v>72</v>
      </c>
      <c r="C89" s="18" t="s">
        <v>256</v>
      </c>
      <c r="D89" s="18" t="s">
        <v>262</v>
      </c>
      <c r="E89" s="18" t="s">
        <v>347</v>
      </c>
      <c r="F89" s="18" t="s">
        <v>40</v>
      </c>
      <c r="G89" s="18" t="s">
        <v>140</v>
      </c>
      <c r="H89" s="18" t="s">
        <v>348</v>
      </c>
      <c r="I89" s="20" t="s">
        <v>349</v>
      </c>
      <c r="J89" s="18" t="s">
        <v>318</v>
      </c>
      <c r="K89" s="17" t="s">
        <v>31</v>
      </c>
      <c r="L89" s="17">
        <f t="shared" si="12"/>
        <v>50</v>
      </c>
      <c r="M89" s="17">
        <v>0</v>
      </c>
      <c r="N89" s="17">
        <v>50</v>
      </c>
      <c r="O89" s="17"/>
      <c r="P89" s="17">
        <v>0</v>
      </c>
      <c r="Q89" s="18" t="s">
        <v>350</v>
      </c>
      <c r="R89" s="18" t="s">
        <v>33</v>
      </c>
    </row>
    <row r="90" s="2" customFormat="1" ht="62.25" spans="1:18">
      <c r="A90" s="17">
        <v>76</v>
      </c>
      <c r="B90" s="18" t="s">
        <v>72</v>
      </c>
      <c r="C90" s="18" t="s">
        <v>256</v>
      </c>
      <c r="D90" s="18" t="s">
        <v>262</v>
      </c>
      <c r="E90" s="18" t="s">
        <v>351</v>
      </c>
      <c r="F90" s="18" t="s">
        <v>40</v>
      </c>
      <c r="G90" s="18" t="s">
        <v>352</v>
      </c>
      <c r="H90" s="18" t="s">
        <v>353</v>
      </c>
      <c r="I90" s="20" t="s">
        <v>354</v>
      </c>
      <c r="J90" s="18" t="s">
        <v>318</v>
      </c>
      <c r="K90" s="17" t="s">
        <v>31</v>
      </c>
      <c r="L90" s="17">
        <f t="shared" si="12"/>
        <v>50</v>
      </c>
      <c r="M90" s="17">
        <v>0</v>
      </c>
      <c r="N90" s="17">
        <v>50</v>
      </c>
      <c r="O90" s="17"/>
      <c r="P90" s="17">
        <v>0</v>
      </c>
      <c r="Q90" s="17" t="s">
        <v>355</v>
      </c>
      <c r="R90" s="18" t="s">
        <v>33</v>
      </c>
    </row>
    <row r="91" s="2" customFormat="1" ht="62.25" spans="1:18">
      <c r="A91" s="17">
        <v>77</v>
      </c>
      <c r="B91" s="18" t="s">
        <v>72</v>
      </c>
      <c r="C91" s="18" t="s">
        <v>256</v>
      </c>
      <c r="D91" s="18" t="s">
        <v>262</v>
      </c>
      <c r="E91" s="18" t="s">
        <v>356</v>
      </c>
      <c r="F91" s="18" t="s">
        <v>40</v>
      </c>
      <c r="G91" s="21" t="s">
        <v>352</v>
      </c>
      <c r="H91" s="18" t="s">
        <v>357</v>
      </c>
      <c r="I91" s="20" t="s">
        <v>354</v>
      </c>
      <c r="J91" s="18" t="s">
        <v>318</v>
      </c>
      <c r="K91" s="17" t="s">
        <v>31</v>
      </c>
      <c r="L91" s="17">
        <f t="shared" si="12"/>
        <v>50</v>
      </c>
      <c r="M91" s="17">
        <v>0</v>
      </c>
      <c r="N91" s="17">
        <v>50</v>
      </c>
      <c r="O91" s="17"/>
      <c r="P91" s="17">
        <v>0</v>
      </c>
      <c r="Q91" s="17" t="s">
        <v>355</v>
      </c>
      <c r="R91" s="18" t="s">
        <v>33</v>
      </c>
    </row>
    <row r="92" s="2" customFormat="1" ht="62.25" spans="1:18">
      <c r="A92" s="17">
        <v>78</v>
      </c>
      <c r="B92" s="18" t="s">
        <v>72</v>
      </c>
      <c r="C92" s="18" t="s">
        <v>256</v>
      </c>
      <c r="D92" s="18" t="s">
        <v>262</v>
      </c>
      <c r="E92" s="18" t="s">
        <v>358</v>
      </c>
      <c r="F92" s="18" t="s">
        <v>40</v>
      </c>
      <c r="G92" s="21" t="s">
        <v>352</v>
      </c>
      <c r="H92" s="18" t="s">
        <v>359</v>
      </c>
      <c r="I92" s="20" t="s">
        <v>354</v>
      </c>
      <c r="J92" s="18" t="s">
        <v>318</v>
      </c>
      <c r="K92" s="17" t="s">
        <v>31</v>
      </c>
      <c r="L92" s="17">
        <f t="shared" si="12"/>
        <v>50</v>
      </c>
      <c r="M92" s="17">
        <v>0</v>
      </c>
      <c r="N92" s="17">
        <v>50</v>
      </c>
      <c r="O92" s="17"/>
      <c r="P92" s="17">
        <v>0</v>
      </c>
      <c r="Q92" s="17" t="s">
        <v>355</v>
      </c>
      <c r="R92" s="18" t="s">
        <v>33</v>
      </c>
    </row>
    <row r="93" s="2" customFormat="1" ht="62.25" spans="1:18">
      <c r="A93" s="17">
        <v>79</v>
      </c>
      <c r="B93" s="18" t="s">
        <v>72</v>
      </c>
      <c r="C93" s="18" t="s">
        <v>256</v>
      </c>
      <c r="D93" s="18" t="s">
        <v>262</v>
      </c>
      <c r="E93" s="18" t="s">
        <v>360</v>
      </c>
      <c r="F93" s="18" t="s">
        <v>40</v>
      </c>
      <c r="G93" s="21" t="s">
        <v>352</v>
      </c>
      <c r="H93" s="18" t="s">
        <v>361</v>
      </c>
      <c r="I93" s="20" t="s">
        <v>354</v>
      </c>
      <c r="J93" s="18" t="s">
        <v>318</v>
      </c>
      <c r="K93" s="17" t="s">
        <v>31</v>
      </c>
      <c r="L93" s="17">
        <f t="shared" si="12"/>
        <v>50</v>
      </c>
      <c r="M93" s="17">
        <v>0</v>
      </c>
      <c r="N93" s="17">
        <v>50</v>
      </c>
      <c r="O93" s="17"/>
      <c r="P93" s="17">
        <v>0</v>
      </c>
      <c r="Q93" s="17" t="s">
        <v>355</v>
      </c>
      <c r="R93" s="18" t="s">
        <v>33</v>
      </c>
    </row>
    <row r="94" s="2" customFormat="1" ht="62.25" spans="1:18">
      <c r="A94" s="17">
        <v>80</v>
      </c>
      <c r="B94" s="18" t="s">
        <v>72</v>
      </c>
      <c r="C94" s="18" t="s">
        <v>256</v>
      </c>
      <c r="D94" s="18" t="s">
        <v>262</v>
      </c>
      <c r="E94" s="18" t="s">
        <v>362</v>
      </c>
      <c r="F94" s="18" t="s">
        <v>40</v>
      </c>
      <c r="G94" s="21" t="s">
        <v>352</v>
      </c>
      <c r="H94" s="18" t="s">
        <v>363</v>
      </c>
      <c r="I94" s="20" t="s">
        <v>354</v>
      </c>
      <c r="J94" s="18" t="s">
        <v>318</v>
      </c>
      <c r="K94" s="17" t="s">
        <v>31</v>
      </c>
      <c r="L94" s="17">
        <f t="shared" si="12"/>
        <v>50</v>
      </c>
      <c r="M94" s="17">
        <v>0</v>
      </c>
      <c r="N94" s="17">
        <v>50</v>
      </c>
      <c r="O94" s="17"/>
      <c r="P94" s="17">
        <v>0</v>
      </c>
      <c r="Q94" s="17" t="s">
        <v>355</v>
      </c>
      <c r="R94" s="18" t="s">
        <v>33</v>
      </c>
    </row>
    <row r="95" s="2" customFormat="1" ht="62.25" spans="1:18">
      <c r="A95" s="17">
        <v>81</v>
      </c>
      <c r="B95" s="18" t="s">
        <v>72</v>
      </c>
      <c r="C95" s="18" t="s">
        <v>256</v>
      </c>
      <c r="D95" s="18" t="s">
        <v>262</v>
      </c>
      <c r="E95" s="18" t="s">
        <v>364</v>
      </c>
      <c r="F95" s="18" t="s">
        <v>40</v>
      </c>
      <c r="G95" s="21" t="s">
        <v>352</v>
      </c>
      <c r="H95" s="18" t="s">
        <v>365</v>
      </c>
      <c r="I95" s="20" t="s">
        <v>354</v>
      </c>
      <c r="J95" s="18" t="s">
        <v>318</v>
      </c>
      <c r="K95" s="17" t="s">
        <v>31</v>
      </c>
      <c r="L95" s="17">
        <f t="shared" si="12"/>
        <v>50</v>
      </c>
      <c r="M95" s="17">
        <v>0</v>
      </c>
      <c r="N95" s="17">
        <v>50</v>
      </c>
      <c r="O95" s="17"/>
      <c r="P95" s="17">
        <v>0</v>
      </c>
      <c r="Q95" s="17" t="s">
        <v>355</v>
      </c>
      <c r="R95" s="18" t="s">
        <v>33</v>
      </c>
    </row>
    <row r="96" s="2" customFormat="1" ht="30" customHeight="1" spans="1:18">
      <c r="A96" s="15" t="s">
        <v>366</v>
      </c>
      <c r="B96" s="16"/>
      <c r="C96" s="16"/>
      <c r="D96" s="16"/>
      <c r="E96" s="16"/>
      <c r="F96" s="14"/>
      <c r="G96" s="16"/>
      <c r="H96" s="16"/>
      <c r="I96" s="16"/>
      <c r="J96" s="16"/>
      <c r="K96" s="16"/>
      <c r="L96" s="14">
        <f>L97+L226+L274+L289</f>
        <v>74328.4310875556</v>
      </c>
      <c r="M96" s="45">
        <f>M97+M226+M274+M289</f>
        <v>22055.55931</v>
      </c>
      <c r="N96" s="45">
        <f>N97+N226+N274+N289</f>
        <v>29984.9124555556</v>
      </c>
      <c r="O96" s="45">
        <f>O97+O226+O274+O289</f>
        <v>0</v>
      </c>
      <c r="P96" s="14">
        <f>P97+P226+P274+P289</f>
        <v>775.959322</v>
      </c>
      <c r="Q96" s="14"/>
      <c r="R96" s="14"/>
    </row>
    <row r="97" s="2" customFormat="1" ht="30" customHeight="1" spans="1:18">
      <c r="A97" s="15" t="s">
        <v>367</v>
      </c>
      <c r="B97" s="16"/>
      <c r="C97" s="16"/>
      <c r="D97" s="16"/>
      <c r="E97" s="16"/>
      <c r="F97" s="14"/>
      <c r="G97" s="16"/>
      <c r="H97" s="16"/>
      <c r="I97" s="16"/>
      <c r="J97" s="16"/>
      <c r="K97" s="16"/>
      <c r="L97" s="45">
        <f>L98+L128+L163+L167</f>
        <v>35986.4310875556</v>
      </c>
      <c r="M97" s="45">
        <f>M98+M128+M163+M167</f>
        <v>19928.03931</v>
      </c>
      <c r="N97" s="45">
        <f>N98+N128+N163+N167</f>
        <v>15342.4324555556</v>
      </c>
      <c r="O97" s="45">
        <f>O98+O128+O163+O167</f>
        <v>0</v>
      </c>
      <c r="P97" s="14">
        <f>P98+P128+P163+P167</f>
        <v>715.959322</v>
      </c>
      <c r="Q97" s="14"/>
      <c r="R97" s="14"/>
    </row>
    <row r="98" s="2" customFormat="1" ht="30" customHeight="1" spans="1:18">
      <c r="A98" s="16" t="s">
        <v>368</v>
      </c>
      <c r="B98" s="16"/>
      <c r="C98" s="16"/>
      <c r="D98" s="16"/>
      <c r="E98" s="16"/>
      <c r="F98" s="14"/>
      <c r="G98" s="16"/>
      <c r="H98" s="16"/>
      <c r="I98" s="16"/>
      <c r="J98" s="16"/>
      <c r="K98" s="16"/>
      <c r="L98" s="45">
        <f>SUBTOTAL(9,L99:L127)</f>
        <v>11173.303022</v>
      </c>
      <c r="M98" s="45">
        <f>SUBTOTAL(9,M99:M127)</f>
        <v>6982.48</v>
      </c>
      <c r="N98" s="45">
        <f>SUBTOTAL(9,N99:N127)</f>
        <v>3779.2957</v>
      </c>
      <c r="O98" s="45">
        <f>SUBTOTAL(9,O99:O127)</f>
        <v>0</v>
      </c>
      <c r="P98" s="14">
        <f>SUBTOTAL(9,P99:P127)</f>
        <v>411.527322</v>
      </c>
      <c r="Q98" s="14"/>
      <c r="R98" s="14"/>
    </row>
    <row r="99" s="2" customFormat="1" ht="27" customHeight="1" spans="1:18">
      <c r="A99" s="17">
        <v>82</v>
      </c>
      <c r="B99" s="21" t="s">
        <v>369</v>
      </c>
      <c r="C99" s="21" t="s">
        <v>370</v>
      </c>
      <c r="D99" s="21" t="s">
        <v>129</v>
      </c>
      <c r="E99" s="21" t="s">
        <v>371</v>
      </c>
      <c r="F99" s="21" t="s">
        <v>84</v>
      </c>
      <c r="G99" s="21" t="s">
        <v>372</v>
      </c>
      <c r="H99" s="21" t="s">
        <v>373</v>
      </c>
      <c r="I99" s="37" t="s">
        <v>374</v>
      </c>
      <c r="J99" s="21" t="s">
        <v>238</v>
      </c>
      <c r="K99" s="22" t="s">
        <v>244</v>
      </c>
      <c r="L99" s="17">
        <f t="shared" ref="L99:L127" si="13">M99+N99+O99+P99</f>
        <v>200.6</v>
      </c>
      <c r="M99" s="38">
        <v>178.7</v>
      </c>
      <c r="N99" s="38">
        <v>21.9</v>
      </c>
      <c r="O99" s="38"/>
      <c r="P99" s="22"/>
      <c r="Q99" s="21" t="s">
        <v>375</v>
      </c>
      <c r="R99" s="21" t="s">
        <v>33</v>
      </c>
    </row>
    <row r="100" s="2" customFormat="1" ht="38.25" spans="1:18">
      <c r="A100" s="17">
        <v>83</v>
      </c>
      <c r="B100" s="21" t="s">
        <v>369</v>
      </c>
      <c r="C100" s="21" t="s">
        <v>370</v>
      </c>
      <c r="D100" s="21" t="s">
        <v>129</v>
      </c>
      <c r="E100" s="21" t="s">
        <v>376</v>
      </c>
      <c r="F100" s="21" t="s">
        <v>84</v>
      </c>
      <c r="G100" s="21" t="s">
        <v>377</v>
      </c>
      <c r="H100" s="21" t="s">
        <v>378</v>
      </c>
      <c r="I100" s="37" t="s">
        <v>379</v>
      </c>
      <c r="J100" s="21" t="s">
        <v>238</v>
      </c>
      <c r="K100" s="22" t="s">
        <v>239</v>
      </c>
      <c r="L100" s="17">
        <f t="shared" si="13"/>
        <v>97.6</v>
      </c>
      <c r="M100" s="38">
        <v>88</v>
      </c>
      <c r="N100" s="38">
        <v>0</v>
      </c>
      <c r="O100" s="38"/>
      <c r="P100" s="22">
        <v>9.6</v>
      </c>
      <c r="Q100" s="21" t="s">
        <v>380</v>
      </c>
      <c r="R100" s="21" t="s">
        <v>33</v>
      </c>
    </row>
    <row r="101" s="2" customFormat="1" ht="49.5" spans="1:18">
      <c r="A101" s="17">
        <v>84</v>
      </c>
      <c r="B101" s="21" t="s">
        <v>369</v>
      </c>
      <c r="C101" s="21" t="s">
        <v>370</v>
      </c>
      <c r="D101" s="21" t="s">
        <v>129</v>
      </c>
      <c r="E101" s="21" t="s">
        <v>381</v>
      </c>
      <c r="F101" s="21" t="s">
        <v>27</v>
      </c>
      <c r="G101" s="21" t="s">
        <v>85</v>
      </c>
      <c r="H101" s="21" t="s">
        <v>382</v>
      </c>
      <c r="I101" s="32" t="s">
        <v>383</v>
      </c>
      <c r="J101" s="21" t="s">
        <v>238</v>
      </c>
      <c r="K101" s="22" t="s">
        <v>31</v>
      </c>
      <c r="L101" s="17">
        <f t="shared" si="13"/>
        <v>65</v>
      </c>
      <c r="M101" s="22"/>
      <c r="N101" s="22">
        <v>65</v>
      </c>
      <c r="O101" s="22"/>
      <c r="P101" s="22"/>
      <c r="Q101" s="21" t="s">
        <v>384</v>
      </c>
      <c r="R101" s="21" t="s">
        <v>33</v>
      </c>
    </row>
    <row r="102" s="2" customFormat="1" ht="36" spans="1:18">
      <c r="A102" s="17">
        <v>85</v>
      </c>
      <c r="B102" s="21" t="s">
        <v>369</v>
      </c>
      <c r="C102" s="21" t="s">
        <v>370</v>
      </c>
      <c r="D102" s="21" t="s">
        <v>129</v>
      </c>
      <c r="E102" s="21" t="s">
        <v>385</v>
      </c>
      <c r="F102" s="21" t="s">
        <v>84</v>
      </c>
      <c r="G102" s="21" t="s">
        <v>236</v>
      </c>
      <c r="H102" s="21" t="s">
        <v>386</v>
      </c>
      <c r="I102" s="37" t="s">
        <v>387</v>
      </c>
      <c r="J102" s="21" t="s">
        <v>238</v>
      </c>
      <c r="K102" s="22" t="s">
        <v>244</v>
      </c>
      <c r="L102" s="17">
        <f t="shared" si="13"/>
        <v>308</v>
      </c>
      <c r="M102" s="38">
        <v>278.08</v>
      </c>
      <c r="N102" s="38">
        <v>29.92</v>
      </c>
      <c r="O102" s="38"/>
      <c r="P102" s="22"/>
      <c r="Q102" s="21" t="s">
        <v>388</v>
      </c>
      <c r="R102" s="21" t="s">
        <v>33</v>
      </c>
    </row>
    <row r="103" s="2" customFormat="1" ht="38.25" spans="1:18">
      <c r="A103" s="17">
        <v>86</v>
      </c>
      <c r="B103" s="21" t="s">
        <v>369</v>
      </c>
      <c r="C103" s="21" t="s">
        <v>370</v>
      </c>
      <c r="D103" s="21" t="s">
        <v>129</v>
      </c>
      <c r="E103" s="21" t="s">
        <v>389</v>
      </c>
      <c r="F103" s="21" t="s">
        <v>27</v>
      </c>
      <c r="G103" s="21" t="s">
        <v>236</v>
      </c>
      <c r="H103" s="21" t="s">
        <v>390</v>
      </c>
      <c r="I103" s="32" t="s">
        <v>391</v>
      </c>
      <c r="J103" s="21" t="s">
        <v>238</v>
      </c>
      <c r="K103" s="22" t="s">
        <v>31</v>
      </c>
      <c r="L103" s="17">
        <f t="shared" si="13"/>
        <v>45.29</v>
      </c>
      <c r="M103" s="22"/>
      <c r="N103" s="22">
        <v>45.29</v>
      </c>
      <c r="O103" s="22"/>
      <c r="P103" s="22"/>
      <c r="Q103" s="21" t="s">
        <v>392</v>
      </c>
      <c r="R103" s="21" t="s">
        <v>33</v>
      </c>
    </row>
    <row r="104" s="2" customFormat="1" ht="62.25" spans="1:18">
      <c r="A104" s="17">
        <v>87</v>
      </c>
      <c r="B104" s="21" t="s">
        <v>369</v>
      </c>
      <c r="C104" s="21" t="s">
        <v>370</v>
      </c>
      <c r="D104" s="21" t="s">
        <v>129</v>
      </c>
      <c r="E104" s="21" t="s">
        <v>393</v>
      </c>
      <c r="F104" s="21" t="s">
        <v>40</v>
      </c>
      <c r="G104" s="21" t="s">
        <v>91</v>
      </c>
      <c r="H104" s="21" t="s">
        <v>394</v>
      </c>
      <c r="I104" s="32" t="s">
        <v>395</v>
      </c>
      <c r="J104" s="21" t="s">
        <v>238</v>
      </c>
      <c r="K104" s="22" t="s">
        <v>31</v>
      </c>
      <c r="L104" s="17">
        <f t="shared" si="13"/>
        <v>24.64</v>
      </c>
      <c r="M104" s="22"/>
      <c r="N104" s="22">
        <v>24.64</v>
      </c>
      <c r="O104" s="22"/>
      <c r="P104" s="22"/>
      <c r="Q104" s="21" t="s">
        <v>396</v>
      </c>
      <c r="R104" s="21" t="s">
        <v>33</v>
      </c>
    </row>
    <row r="105" s="2" customFormat="1" ht="49.5" spans="1:18">
      <c r="A105" s="17">
        <v>88</v>
      </c>
      <c r="B105" s="21" t="s">
        <v>369</v>
      </c>
      <c r="C105" s="21" t="s">
        <v>370</v>
      </c>
      <c r="D105" s="21" t="s">
        <v>397</v>
      </c>
      <c r="E105" s="21" t="s">
        <v>398</v>
      </c>
      <c r="F105" s="21" t="s">
        <v>84</v>
      </c>
      <c r="G105" s="21" t="s">
        <v>78</v>
      </c>
      <c r="H105" s="22"/>
      <c r="I105" s="37" t="s">
        <v>399</v>
      </c>
      <c r="J105" s="21" t="s">
        <v>238</v>
      </c>
      <c r="K105" s="22" t="s">
        <v>400</v>
      </c>
      <c r="L105" s="17">
        <f t="shared" si="13"/>
        <v>1477.262381</v>
      </c>
      <c r="M105" s="38">
        <v>1330</v>
      </c>
      <c r="N105" s="22">
        <v>0</v>
      </c>
      <c r="O105" s="22"/>
      <c r="P105" s="22">
        <v>147.262381</v>
      </c>
      <c r="Q105" s="21" t="s">
        <v>401</v>
      </c>
      <c r="R105" s="21" t="s">
        <v>33</v>
      </c>
    </row>
    <row r="106" s="2" customFormat="1" ht="37.5" spans="1:18">
      <c r="A106" s="17">
        <v>89</v>
      </c>
      <c r="B106" s="21" t="s">
        <v>369</v>
      </c>
      <c r="C106" s="21" t="s">
        <v>370</v>
      </c>
      <c r="D106" s="21" t="s">
        <v>397</v>
      </c>
      <c r="E106" s="21" t="s">
        <v>402</v>
      </c>
      <c r="F106" s="21" t="s">
        <v>84</v>
      </c>
      <c r="G106" s="21" t="s">
        <v>96</v>
      </c>
      <c r="H106" s="22"/>
      <c r="I106" s="37" t="s">
        <v>403</v>
      </c>
      <c r="J106" s="21" t="s">
        <v>238</v>
      </c>
      <c r="K106" s="22" t="s">
        <v>239</v>
      </c>
      <c r="L106" s="17">
        <f t="shared" si="13"/>
        <v>502</v>
      </c>
      <c r="M106" s="38">
        <v>462</v>
      </c>
      <c r="N106" s="22">
        <v>0</v>
      </c>
      <c r="O106" s="22"/>
      <c r="P106" s="22">
        <v>40</v>
      </c>
      <c r="Q106" s="21" t="s">
        <v>404</v>
      </c>
      <c r="R106" s="21" t="s">
        <v>33</v>
      </c>
    </row>
    <row r="107" s="2" customFormat="1" ht="50.25" spans="1:18">
      <c r="A107" s="17">
        <v>90</v>
      </c>
      <c r="B107" s="21" t="s">
        <v>369</v>
      </c>
      <c r="C107" s="21" t="s">
        <v>370</v>
      </c>
      <c r="D107" s="21" t="s">
        <v>397</v>
      </c>
      <c r="E107" s="21" t="s">
        <v>405</v>
      </c>
      <c r="F107" s="21" t="s">
        <v>84</v>
      </c>
      <c r="G107" s="21" t="s">
        <v>96</v>
      </c>
      <c r="H107" s="21" t="s">
        <v>406</v>
      </c>
      <c r="I107" s="37" t="s">
        <v>407</v>
      </c>
      <c r="J107" s="21" t="s">
        <v>238</v>
      </c>
      <c r="K107" s="22" t="s">
        <v>239</v>
      </c>
      <c r="L107" s="17">
        <f t="shared" si="13"/>
        <v>1062</v>
      </c>
      <c r="M107" s="38">
        <v>976</v>
      </c>
      <c r="N107" s="22">
        <v>86</v>
      </c>
      <c r="O107" s="22"/>
      <c r="P107" s="22"/>
      <c r="Q107" s="21" t="s">
        <v>408</v>
      </c>
      <c r="R107" s="21" t="s">
        <v>33</v>
      </c>
    </row>
    <row r="108" s="2" customFormat="1" ht="37.5" spans="1:18">
      <c r="A108" s="17">
        <v>91</v>
      </c>
      <c r="B108" s="21" t="s">
        <v>369</v>
      </c>
      <c r="C108" s="21" t="s">
        <v>370</v>
      </c>
      <c r="D108" s="21" t="s">
        <v>397</v>
      </c>
      <c r="E108" s="21" t="s">
        <v>409</v>
      </c>
      <c r="F108" s="21" t="s">
        <v>27</v>
      </c>
      <c r="G108" s="21" t="s">
        <v>96</v>
      </c>
      <c r="H108" s="21" t="s">
        <v>410</v>
      </c>
      <c r="I108" s="32" t="s">
        <v>411</v>
      </c>
      <c r="J108" s="21" t="s">
        <v>238</v>
      </c>
      <c r="K108" s="22" t="s">
        <v>31</v>
      </c>
      <c r="L108" s="17">
        <f t="shared" si="13"/>
        <v>725</v>
      </c>
      <c r="M108" s="22"/>
      <c r="N108" s="22">
        <v>725</v>
      </c>
      <c r="O108" s="22"/>
      <c r="P108" s="22"/>
      <c r="Q108" s="21" t="s">
        <v>412</v>
      </c>
      <c r="R108" s="21" t="s">
        <v>33</v>
      </c>
    </row>
    <row r="109" s="2" customFormat="1" ht="62.25" spans="1:18">
      <c r="A109" s="17">
        <v>92</v>
      </c>
      <c r="B109" s="21" t="s">
        <v>369</v>
      </c>
      <c r="C109" s="21" t="s">
        <v>370</v>
      </c>
      <c r="D109" s="21" t="s">
        <v>397</v>
      </c>
      <c r="E109" s="21" t="s">
        <v>413</v>
      </c>
      <c r="F109" s="21" t="s">
        <v>84</v>
      </c>
      <c r="G109" s="21" t="s">
        <v>259</v>
      </c>
      <c r="H109" s="22"/>
      <c r="I109" s="37" t="s">
        <v>414</v>
      </c>
      <c r="J109" s="21" t="s">
        <v>238</v>
      </c>
      <c r="K109" s="22" t="s">
        <v>400</v>
      </c>
      <c r="L109" s="17">
        <f t="shared" si="13"/>
        <v>1648.664941</v>
      </c>
      <c r="M109" s="38">
        <v>1484</v>
      </c>
      <c r="N109" s="22">
        <v>0</v>
      </c>
      <c r="O109" s="22"/>
      <c r="P109" s="22">
        <v>164.664941</v>
      </c>
      <c r="Q109" s="21" t="s">
        <v>401</v>
      </c>
      <c r="R109" s="21" t="s">
        <v>33</v>
      </c>
    </row>
    <row r="110" s="2" customFormat="1" ht="36.75" spans="1:18">
      <c r="A110" s="17">
        <v>93</v>
      </c>
      <c r="B110" s="21" t="s">
        <v>369</v>
      </c>
      <c r="C110" s="21" t="s">
        <v>370</v>
      </c>
      <c r="D110" s="21" t="s">
        <v>129</v>
      </c>
      <c r="E110" s="43" t="s">
        <v>415</v>
      </c>
      <c r="F110" s="21" t="s">
        <v>84</v>
      </c>
      <c r="G110" s="21" t="s">
        <v>259</v>
      </c>
      <c r="H110" s="22"/>
      <c r="I110" s="37" t="s">
        <v>416</v>
      </c>
      <c r="J110" s="21" t="s">
        <v>238</v>
      </c>
      <c r="K110" s="22" t="s">
        <v>239</v>
      </c>
      <c r="L110" s="17">
        <f t="shared" si="13"/>
        <v>180</v>
      </c>
      <c r="M110" s="38">
        <v>140</v>
      </c>
      <c r="N110" s="38">
        <v>40</v>
      </c>
      <c r="O110" s="38"/>
      <c r="P110" s="22"/>
      <c r="Q110" s="43" t="s">
        <v>417</v>
      </c>
      <c r="R110" s="21" t="s">
        <v>33</v>
      </c>
    </row>
    <row r="111" s="2" customFormat="1" ht="36" spans="1:18">
      <c r="A111" s="17">
        <v>94</v>
      </c>
      <c r="B111" s="21" t="s">
        <v>369</v>
      </c>
      <c r="C111" s="21" t="s">
        <v>370</v>
      </c>
      <c r="D111" s="21" t="s">
        <v>129</v>
      </c>
      <c r="E111" s="21" t="s">
        <v>418</v>
      </c>
      <c r="F111" s="21" t="s">
        <v>40</v>
      </c>
      <c r="G111" s="21" t="s">
        <v>419</v>
      </c>
      <c r="H111" s="21" t="s">
        <v>420</v>
      </c>
      <c r="I111" s="32" t="s">
        <v>421</v>
      </c>
      <c r="J111" s="21" t="s">
        <v>238</v>
      </c>
      <c r="K111" s="22" t="s">
        <v>31</v>
      </c>
      <c r="L111" s="17">
        <f t="shared" si="13"/>
        <v>1000</v>
      </c>
      <c r="M111" s="22"/>
      <c r="N111" s="22">
        <v>1000</v>
      </c>
      <c r="O111" s="22"/>
      <c r="P111" s="22"/>
      <c r="Q111" s="21" t="s">
        <v>422</v>
      </c>
      <c r="R111" s="21" t="s">
        <v>33</v>
      </c>
    </row>
    <row r="112" s="2" customFormat="1" ht="27" customHeight="1" spans="1:18">
      <c r="A112" s="17">
        <v>95</v>
      </c>
      <c r="B112" s="21" t="s">
        <v>369</v>
      </c>
      <c r="C112" s="21" t="s">
        <v>370</v>
      </c>
      <c r="D112" s="21" t="s">
        <v>129</v>
      </c>
      <c r="E112" s="21" t="s">
        <v>423</v>
      </c>
      <c r="F112" s="21" t="s">
        <v>84</v>
      </c>
      <c r="G112" s="21" t="s">
        <v>118</v>
      </c>
      <c r="H112" s="21" t="s">
        <v>118</v>
      </c>
      <c r="I112" s="37" t="s">
        <v>424</v>
      </c>
      <c r="J112" s="21" t="s">
        <v>238</v>
      </c>
      <c r="K112" s="22" t="s">
        <v>244</v>
      </c>
      <c r="L112" s="17">
        <f t="shared" si="13"/>
        <v>89.8337</v>
      </c>
      <c r="M112" s="38">
        <v>82.05</v>
      </c>
      <c r="N112" s="38">
        <v>7.7837</v>
      </c>
      <c r="O112" s="38"/>
      <c r="P112" s="22"/>
      <c r="Q112" s="21" t="s">
        <v>425</v>
      </c>
      <c r="R112" s="21" t="s">
        <v>33</v>
      </c>
    </row>
    <row r="113" s="2" customFormat="1" ht="36" spans="1:18">
      <c r="A113" s="17">
        <v>96</v>
      </c>
      <c r="B113" s="21" t="s">
        <v>369</v>
      </c>
      <c r="C113" s="21" t="s">
        <v>370</v>
      </c>
      <c r="D113" s="21" t="s">
        <v>129</v>
      </c>
      <c r="E113" s="21" t="s">
        <v>426</v>
      </c>
      <c r="F113" s="21" t="s">
        <v>84</v>
      </c>
      <c r="G113" s="21" t="s">
        <v>118</v>
      </c>
      <c r="H113" s="21" t="s">
        <v>427</v>
      </c>
      <c r="I113" s="37" t="s">
        <v>428</v>
      </c>
      <c r="J113" s="21" t="s">
        <v>238</v>
      </c>
      <c r="K113" s="22" t="s">
        <v>244</v>
      </c>
      <c r="L113" s="17">
        <f t="shared" si="13"/>
        <v>82.6</v>
      </c>
      <c r="M113" s="38">
        <v>75</v>
      </c>
      <c r="N113" s="38">
        <v>7.59999999999999</v>
      </c>
      <c r="O113" s="38"/>
      <c r="P113" s="22"/>
      <c r="Q113" s="21" t="s">
        <v>429</v>
      </c>
      <c r="R113" s="21" t="s">
        <v>33</v>
      </c>
    </row>
    <row r="114" s="2" customFormat="1" ht="36.75" spans="1:18">
      <c r="A114" s="17">
        <v>97</v>
      </c>
      <c r="B114" s="21" t="s">
        <v>369</v>
      </c>
      <c r="C114" s="21" t="s">
        <v>370</v>
      </c>
      <c r="D114" s="21" t="s">
        <v>129</v>
      </c>
      <c r="E114" s="21" t="s">
        <v>430</v>
      </c>
      <c r="F114" s="21" t="s">
        <v>84</v>
      </c>
      <c r="G114" s="21" t="s">
        <v>118</v>
      </c>
      <c r="H114" s="22"/>
      <c r="I114" s="32" t="s">
        <v>431</v>
      </c>
      <c r="J114" s="21" t="s">
        <v>238</v>
      </c>
      <c r="K114" s="22" t="s">
        <v>239</v>
      </c>
      <c r="L114" s="17">
        <f t="shared" si="13"/>
        <v>148</v>
      </c>
      <c r="M114" s="38">
        <v>115</v>
      </c>
      <c r="N114" s="38">
        <v>33</v>
      </c>
      <c r="O114" s="38"/>
      <c r="P114" s="22"/>
      <c r="Q114" s="21" t="s">
        <v>432</v>
      </c>
      <c r="R114" s="21" t="s">
        <v>33</v>
      </c>
    </row>
    <row r="115" s="2" customFormat="1" ht="36.75" spans="1:18">
      <c r="A115" s="17">
        <v>98</v>
      </c>
      <c r="B115" s="21" t="s">
        <v>369</v>
      </c>
      <c r="C115" s="21" t="s">
        <v>370</v>
      </c>
      <c r="D115" s="21" t="s">
        <v>129</v>
      </c>
      <c r="E115" s="21" t="s">
        <v>433</v>
      </c>
      <c r="F115" s="21" t="s">
        <v>173</v>
      </c>
      <c r="G115" s="21" t="s">
        <v>118</v>
      </c>
      <c r="H115" s="21" t="s">
        <v>434</v>
      </c>
      <c r="I115" s="32" t="s">
        <v>435</v>
      </c>
      <c r="J115" s="21" t="s">
        <v>238</v>
      </c>
      <c r="K115" s="22" t="s">
        <v>31</v>
      </c>
      <c r="L115" s="17">
        <f t="shared" si="13"/>
        <v>22.4</v>
      </c>
      <c r="M115" s="22"/>
      <c r="N115" s="22">
        <v>22.4</v>
      </c>
      <c r="O115" s="22"/>
      <c r="P115" s="22"/>
      <c r="Q115" s="21" t="s">
        <v>436</v>
      </c>
      <c r="R115" s="21" t="s">
        <v>33</v>
      </c>
    </row>
    <row r="116" s="2" customFormat="1" ht="36" spans="1:18">
      <c r="A116" s="17">
        <v>99</v>
      </c>
      <c r="B116" s="21" t="s">
        <v>369</v>
      </c>
      <c r="C116" s="21" t="s">
        <v>370</v>
      </c>
      <c r="D116" s="21" t="s">
        <v>397</v>
      </c>
      <c r="E116" s="44" t="s">
        <v>437</v>
      </c>
      <c r="F116" s="21" t="s">
        <v>40</v>
      </c>
      <c r="G116" s="21" t="s">
        <v>118</v>
      </c>
      <c r="H116" s="22"/>
      <c r="I116" s="32" t="s">
        <v>438</v>
      </c>
      <c r="J116" s="21" t="s">
        <v>238</v>
      </c>
      <c r="K116" s="22" t="s">
        <v>31</v>
      </c>
      <c r="L116" s="17">
        <f t="shared" si="13"/>
        <v>300</v>
      </c>
      <c r="M116" s="22"/>
      <c r="N116" s="22">
        <v>300</v>
      </c>
      <c r="O116" s="22"/>
      <c r="P116" s="22"/>
      <c r="Q116" s="21" t="s">
        <v>439</v>
      </c>
      <c r="R116" s="21" t="s">
        <v>33</v>
      </c>
    </row>
    <row r="117" s="2" customFormat="1" ht="36.75" spans="1:18">
      <c r="A117" s="17">
        <v>100</v>
      </c>
      <c r="B117" s="18" t="s">
        <v>369</v>
      </c>
      <c r="C117" s="18" t="s">
        <v>370</v>
      </c>
      <c r="D117" s="18" t="s">
        <v>129</v>
      </c>
      <c r="E117" s="18" t="s">
        <v>440</v>
      </c>
      <c r="F117" s="18" t="s">
        <v>40</v>
      </c>
      <c r="G117" s="18" t="s">
        <v>118</v>
      </c>
      <c r="H117" s="18" t="s">
        <v>441</v>
      </c>
      <c r="I117" s="20" t="s">
        <v>442</v>
      </c>
      <c r="J117" s="18" t="s">
        <v>443</v>
      </c>
      <c r="K117" s="17" t="s">
        <v>31</v>
      </c>
      <c r="L117" s="17">
        <f t="shared" si="13"/>
        <v>445.5</v>
      </c>
      <c r="M117" s="17"/>
      <c r="N117" s="17">
        <v>445.5</v>
      </c>
      <c r="O117" s="17"/>
      <c r="P117" s="17"/>
      <c r="Q117" s="18" t="s">
        <v>444</v>
      </c>
      <c r="R117" s="18" t="s">
        <v>33</v>
      </c>
    </row>
    <row r="118" s="7" customFormat="1" ht="50.25" spans="1:18">
      <c r="A118" s="17">
        <v>101</v>
      </c>
      <c r="B118" s="21" t="s">
        <v>369</v>
      </c>
      <c r="C118" s="21" t="s">
        <v>370</v>
      </c>
      <c r="D118" s="21" t="s">
        <v>129</v>
      </c>
      <c r="E118" s="44" t="s">
        <v>445</v>
      </c>
      <c r="F118" s="21" t="s">
        <v>40</v>
      </c>
      <c r="G118" s="21" t="s">
        <v>270</v>
      </c>
      <c r="H118" s="21" t="s">
        <v>446</v>
      </c>
      <c r="I118" s="46" t="s">
        <v>447</v>
      </c>
      <c r="J118" s="21" t="s">
        <v>238</v>
      </c>
      <c r="K118" s="22" t="s">
        <v>31</v>
      </c>
      <c r="L118" s="17">
        <f t="shared" si="13"/>
        <v>350</v>
      </c>
      <c r="M118" s="22"/>
      <c r="N118" s="22">
        <v>350</v>
      </c>
      <c r="O118" s="22"/>
      <c r="P118" s="22"/>
      <c r="Q118" s="21" t="s">
        <v>448</v>
      </c>
      <c r="R118" s="21" t="s">
        <v>33</v>
      </c>
    </row>
    <row r="119" s="2" customFormat="1" ht="36" spans="1:18">
      <c r="A119" s="17">
        <v>102</v>
      </c>
      <c r="B119" s="21" t="s">
        <v>369</v>
      </c>
      <c r="C119" s="21" t="s">
        <v>370</v>
      </c>
      <c r="D119" s="21" t="s">
        <v>129</v>
      </c>
      <c r="E119" s="21" t="s">
        <v>449</v>
      </c>
      <c r="F119" s="21" t="s">
        <v>84</v>
      </c>
      <c r="G119" s="21" t="s">
        <v>352</v>
      </c>
      <c r="H119" s="21" t="s">
        <v>450</v>
      </c>
      <c r="I119" s="37" t="s">
        <v>451</v>
      </c>
      <c r="J119" s="21" t="s">
        <v>238</v>
      </c>
      <c r="K119" s="22" t="s">
        <v>244</v>
      </c>
      <c r="L119" s="17">
        <f t="shared" si="13"/>
        <v>252</v>
      </c>
      <c r="M119" s="38">
        <v>225.27</v>
      </c>
      <c r="N119" s="38">
        <v>26.73</v>
      </c>
      <c r="O119" s="38"/>
      <c r="P119" s="22"/>
      <c r="Q119" s="21" t="s">
        <v>452</v>
      </c>
      <c r="R119" s="21" t="s">
        <v>33</v>
      </c>
    </row>
    <row r="120" s="2" customFormat="1" ht="36" spans="1:18">
      <c r="A120" s="17">
        <v>103</v>
      </c>
      <c r="B120" s="21" t="s">
        <v>369</v>
      </c>
      <c r="C120" s="21" t="s">
        <v>370</v>
      </c>
      <c r="D120" s="21" t="s">
        <v>129</v>
      </c>
      <c r="E120" s="21" t="s">
        <v>453</v>
      </c>
      <c r="F120" s="21" t="s">
        <v>84</v>
      </c>
      <c r="G120" s="21" t="s">
        <v>41</v>
      </c>
      <c r="H120" s="22"/>
      <c r="I120" s="37" t="s">
        <v>454</v>
      </c>
      <c r="J120" s="21" t="s">
        <v>238</v>
      </c>
      <c r="K120" s="22" t="s">
        <v>239</v>
      </c>
      <c r="L120" s="17">
        <f t="shared" si="13"/>
        <v>400</v>
      </c>
      <c r="M120" s="38">
        <v>350</v>
      </c>
      <c r="N120" s="22">
        <v>0</v>
      </c>
      <c r="O120" s="22"/>
      <c r="P120" s="22">
        <v>50</v>
      </c>
      <c r="Q120" s="21" t="s">
        <v>455</v>
      </c>
      <c r="R120" s="21" t="s">
        <v>33</v>
      </c>
    </row>
    <row r="121" s="2" customFormat="1" ht="36" spans="1:18">
      <c r="A121" s="17">
        <v>104</v>
      </c>
      <c r="B121" s="21" t="s">
        <v>369</v>
      </c>
      <c r="C121" s="21" t="s">
        <v>370</v>
      </c>
      <c r="D121" s="21" t="s">
        <v>129</v>
      </c>
      <c r="E121" s="21" t="s">
        <v>456</v>
      </c>
      <c r="F121" s="21" t="s">
        <v>84</v>
      </c>
      <c r="G121" s="21" t="s">
        <v>140</v>
      </c>
      <c r="H121" s="21" t="s">
        <v>457</v>
      </c>
      <c r="I121" s="37" t="s">
        <v>458</v>
      </c>
      <c r="J121" s="21" t="s">
        <v>238</v>
      </c>
      <c r="K121" s="22" t="s">
        <v>244</v>
      </c>
      <c r="L121" s="17">
        <f t="shared" si="13"/>
        <v>250.1</v>
      </c>
      <c r="M121" s="38">
        <v>226.3</v>
      </c>
      <c r="N121" s="38">
        <v>23.8</v>
      </c>
      <c r="O121" s="38"/>
      <c r="P121" s="22"/>
      <c r="Q121" s="21" t="s">
        <v>459</v>
      </c>
      <c r="R121" s="21" t="s">
        <v>33</v>
      </c>
    </row>
    <row r="122" s="7" customFormat="1" ht="25.5" spans="1:18">
      <c r="A122" s="17">
        <v>105</v>
      </c>
      <c r="B122" s="21" t="s">
        <v>369</v>
      </c>
      <c r="C122" s="21" t="s">
        <v>370</v>
      </c>
      <c r="D122" s="21" t="s">
        <v>129</v>
      </c>
      <c r="E122" s="44" t="s">
        <v>460</v>
      </c>
      <c r="F122" s="21" t="s">
        <v>27</v>
      </c>
      <c r="G122" s="21" t="s">
        <v>140</v>
      </c>
      <c r="H122" s="21" t="s">
        <v>461</v>
      </c>
      <c r="I122" s="32" t="s">
        <v>462</v>
      </c>
      <c r="J122" s="21" t="s">
        <v>238</v>
      </c>
      <c r="K122" s="22" t="s">
        <v>31</v>
      </c>
      <c r="L122" s="17">
        <f t="shared" si="13"/>
        <v>341</v>
      </c>
      <c r="M122" s="22"/>
      <c r="N122" s="22">
        <v>341</v>
      </c>
      <c r="O122" s="22"/>
      <c r="P122" s="22"/>
      <c r="Q122" s="21" t="s">
        <v>463</v>
      </c>
      <c r="R122" s="21" t="s">
        <v>33</v>
      </c>
    </row>
    <row r="123" s="7" customFormat="1" ht="30" customHeight="1" spans="1:18">
      <c r="A123" s="17">
        <v>106</v>
      </c>
      <c r="B123" s="21" t="s">
        <v>369</v>
      </c>
      <c r="C123" s="21" t="s">
        <v>370</v>
      </c>
      <c r="D123" s="21" t="s">
        <v>129</v>
      </c>
      <c r="E123" s="44" t="s">
        <v>464</v>
      </c>
      <c r="F123" s="21" t="s">
        <v>27</v>
      </c>
      <c r="G123" s="21" t="s">
        <v>157</v>
      </c>
      <c r="H123" s="21" t="s">
        <v>465</v>
      </c>
      <c r="I123" s="32" t="s">
        <v>466</v>
      </c>
      <c r="J123" s="21" t="s">
        <v>49</v>
      </c>
      <c r="K123" s="22" t="s">
        <v>31</v>
      </c>
      <c r="L123" s="17">
        <f t="shared" si="13"/>
        <v>45</v>
      </c>
      <c r="M123" s="22"/>
      <c r="N123" s="22">
        <v>45</v>
      </c>
      <c r="O123" s="22"/>
      <c r="P123" s="22"/>
      <c r="Q123" s="21" t="s">
        <v>467</v>
      </c>
      <c r="R123" s="21" t="s">
        <v>33</v>
      </c>
    </row>
    <row r="124" s="2" customFormat="1" ht="36" spans="1:18">
      <c r="A124" s="17">
        <v>107</v>
      </c>
      <c r="B124" s="21" t="s">
        <v>369</v>
      </c>
      <c r="C124" s="21" t="s">
        <v>370</v>
      </c>
      <c r="D124" s="21" t="s">
        <v>397</v>
      </c>
      <c r="E124" s="21" t="s">
        <v>468</v>
      </c>
      <c r="F124" s="21" t="s">
        <v>84</v>
      </c>
      <c r="G124" s="21" t="s">
        <v>469</v>
      </c>
      <c r="H124" s="21" t="s">
        <v>470</v>
      </c>
      <c r="I124" s="37" t="s">
        <v>471</v>
      </c>
      <c r="J124" s="21" t="s">
        <v>238</v>
      </c>
      <c r="K124" s="22" t="s">
        <v>244</v>
      </c>
      <c r="L124" s="17">
        <f t="shared" si="13"/>
        <v>761.512</v>
      </c>
      <c r="M124" s="38">
        <v>697.08</v>
      </c>
      <c r="N124" s="38">
        <v>64.4319999999999</v>
      </c>
      <c r="O124" s="38"/>
      <c r="P124" s="22"/>
      <c r="Q124" s="21" t="s">
        <v>472</v>
      </c>
      <c r="R124" s="21" t="s">
        <v>33</v>
      </c>
    </row>
    <row r="125" s="2" customFormat="1" ht="36" spans="1:18">
      <c r="A125" s="17">
        <v>108</v>
      </c>
      <c r="B125" s="21" t="s">
        <v>369</v>
      </c>
      <c r="C125" s="21" t="s">
        <v>370</v>
      </c>
      <c r="D125" s="21" t="s">
        <v>129</v>
      </c>
      <c r="E125" s="21" t="s">
        <v>473</v>
      </c>
      <c r="F125" s="21" t="s">
        <v>84</v>
      </c>
      <c r="G125" s="21" t="s">
        <v>474</v>
      </c>
      <c r="H125" s="21" t="s">
        <v>475</v>
      </c>
      <c r="I125" s="37" t="s">
        <v>476</v>
      </c>
      <c r="J125" s="21" t="s">
        <v>238</v>
      </c>
      <c r="K125" s="22" t="s">
        <v>244</v>
      </c>
      <c r="L125" s="17">
        <f t="shared" si="13"/>
        <v>220</v>
      </c>
      <c r="M125" s="38">
        <v>199</v>
      </c>
      <c r="N125" s="38">
        <v>21</v>
      </c>
      <c r="O125" s="38"/>
      <c r="P125" s="22"/>
      <c r="Q125" s="21" t="s">
        <v>477</v>
      </c>
      <c r="R125" s="21" t="s">
        <v>33</v>
      </c>
    </row>
    <row r="126" s="2" customFormat="1" ht="33" customHeight="1" spans="1:18">
      <c r="A126" s="17">
        <v>109</v>
      </c>
      <c r="B126" s="21" t="s">
        <v>369</v>
      </c>
      <c r="C126" s="21" t="s">
        <v>370</v>
      </c>
      <c r="D126" s="21" t="s">
        <v>129</v>
      </c>
      <c r="E126" s="21" t="s">
        <v>478</v>
      </c>
      <c r="F126" s="21" t="s">
        <v>84</v>
      </c>
      <c r="G126" s="21" t="s">
        <v>479</v>
      </c>
      <c r="H126" s="22"/>
      <c r="I126" s="32" t="s">
        <v>480</v>
      </c>
      <c r="J126" s="21" t="s">
        <v>238</v>
      </c>
      <c r="K126" s="22" t="s">
        <v>239</v>
      </c>
      <c r="L126" s="17">
        <f t="shared" si="13"/>
        <v>96.8</v>
      </c>
      <c r="M126" s="38">
        <v>76</v>
      </c>
      <c r="N126" s="38">
        <v>20.8</v>
      </c>
      <c r="O126" s="38"/>
      <c r="P126" s="22"/>
      <c r="Q126" s="21" t="s">
        <v>481</v>
      </c>
      <c r="R126" s="21" t="s">
        <v>33</v>
      </c>
    </row>
    <row r="127" s="2" customFormat="1" ht="48.75" spans="1:18">
      <c r="A127" s="17">
        <v>110</v>
      </c>
      <c r="B127" s="21" t="s">
        <v>369</v>
      </c>
      <c r="C127" s="21" t="s">
        <v>370</v>
      </c>
      <c r="D127" s="21" t="s">
        <v>129</v>
      </c>
      <c r="E127" s="21" t="s">
        <v>482</v>
      </c>
      <c r="F127" s="21" t="s">
        <v>40</v>
      </c>
      <c r="G127" s="21" t="s">
        <v>483</v>
      </c>
      <c r="H127" s="21" t="s">
        <v>484</v>
      </c>
      <c r="I127" s="32" t="s">
        <v>485</v>
      </c>
      <c r="J127" s="21" t="s">
        <v>238</v>
      </c>
      <c r="K127" s="22" t="s">
        <v>31</v>
      </c>
      <c r="L127" s="17">
        <f t="shared" si="13"/>
        <v>32.5</v>
      </c>
      <c r="M127" s="22"/>
      <c r="N127" s="22">
        <v>32.5</v>
      </c>
      <c r="O127" s="22"/>
      <c r="P127" s="22"/>
      <c r="Q127" s="21" t="s">
        <v>486</v>
      </c>
      <c r="R127" s="21" t="s">
        <v>33</v>
      </c>
    </row>
    <row r="128" s="2" customFormat="1" ht="30" customHeight="1" spans="1:18">
      <c r="A128" s="16" t="s">
        <v>487</v>
      </c>
      <c r="B128" s="16"/>
      <c r="C128" s="16"/>
      <c r="D128" s="16"/>
      <c r="E128" s="16"/>
      <c r="F128" s="14"/>
      <c r="G128" s="16"/>
      <c r="H128" s="16"/>
      <c r="I128" s="16"/>
      <c r="J128" s="16"/>
      <c r="K128" s="16"/>
      <c r="L128" s="45">
        <f>SUBTOTAL(9,L129:L162)</f>
        <v>10923.4880655556</v>
      </c>
      <c r="M128" s="45">
        <f>SUBTOTAL(9,M129:M162)</f>
        <v>6366.58931</v>
      </c>
      <c r="N128" s="45">
        <f>SUBTOTAL(9,N129:N162)</f>
        <v>4252.46675555556</v>
      </c>
      <c r="O128" s="45">
        <f>SUBTOTAL(9,O129:O162)</f>
        <v>0</v>
      </c>
      <c r="P128" s="14">
        <f>SUBTOTAL(9,P129:P162)</f>
        <v>304.432</v>
      </c>
      <c r="Q128" s="14"/>
      <c r="R128" s="14"/>
    </row>
    <row r="129" s="2" customFormat="1" ht="33" customHeight="1" spans="1:18">
      <c r="A129" s="17">
        <v>111</v>
      </c>
      <c r="B129" s="21" t="s">
        <v>369</v>
      </c>
      <c r="C129" s="21" t="s">
        <v>370</v>
      </c>
      <c r="D129" s="21" t="s">
        <v>488</v>
      </c>
      <c r="E129" s="21" t="s">
        <v>489</v>
      </c>
      <c r="F129" s="21" t="s">
        <v>84</v>
      </c>
      <c r="G129" s="21" t="s">
        <v>28</v>
      </c>
      <c r="H129" s="22"/>
      <c r="I129" s="37" t="s">
        <v>490</v>
      </c>
      <c r="J129" s="21" t="s">
        <v>238</v>
      </c>
      <c r="K129" s="22" t="s">
        <v>239</v>
      </c>
      <c r="L129" s="17">
        <f t="shared" ref="L129:L162" si="14">M129+N129+O129+P129</f>
        <v>450</v>
      </c>
      <c r="M129" s="38">
        <v>350</v>
      </c>
      <c r="N129" s="22">
        <v>100</v>
      </c>
      <c r="O129" s="22"/>
      <c r="P129" s="22"/>
      <c r="Q129" s="21" t="s">
        <v>491</v>
      </c>
      <c r="R129" s="21" t="s">
        <v>33</v>
      </c>
    </row>
    <row r="130" s="2" customFormat="1" ht="36" spans="1:18">
      <c r="A130" s="17">
        <v>112</v>
      </c>
      <c r="B130" s="21" t="s">
        <v>369</v>
      </c>
      <c r="C130" s="21" t="s">
        <v>370</v>
      </c>
      <c r="D130" s="21" t="s">
        <v>488</v>
      </c>
      <c r="E130" s="21" t="s">
        <v>492</v>
      </c>
      <c r="F130" s="21" t="s">
        <v>40</v>
      </c>
      <c r="G130" s="21" t="s">
        <v>493</v>
      </c>
      <c r="H130" s="22"/>
      <c r="I130" s="32" t="s">
        <v>494</v>
      </c>
      <c r="J130" s="21" t="s">
        <v>238</v>
      </c>
      <c r="K130" s="22" t="s">
        <v>31</v>
      </c>
      <c r="L130" s="17">
        <f t="shared" si="14"/>
        <v>1000</v>
      </c>
      <c r="M130" s="22"/>
      <c r="N130" s="22">
        <v>1000</v>
      </c>
      <c r="O130" s="22"/>
      <c r="P130" s="22"/>
      <c r="Q130" s="21" t="s">
        <v>495</v>
      </c>
      <c r="R130" s="21" t="s">
        <v>33</v>
      </c>
    </row>
    <row r="131" s="2" customFormat="1" ht="32" customHeight="1" spans="1:18">
      <c r="A131" s="17">
        <v>113</v>
      </c>
      <c r="B131" s="21" t="s">
        <v>369</v>
      </c>
      <c r="C131" s="21" t="s">
        <v>370</v>
      </c>
      <c r="D131" s="21" t="s">
        <v>488</v>
      </c>
      <c r="E131" s="21" t="s">
        <v>496</v>
      </c>
      <c r="F131" s="21" t="s">
        <v>84</v>
      </c>
      <c r="G131" s="21" t="s">
        <v>377</v>
      </c>
      <c r="H131" s="21" t="s">
        <v>497</v>
      </c>
      <c r="I131" s="37" t="s">
        <v>498</v>
      </c>
      <c r="J131" s="21" t="s">
        <v>238</v>
      </c>
      <c r="K131" s="22" t="s">
        <v>244</v>
      </c>
      <c r="L131" s="17">
        <f t="shared" si="14"/>
        <v>96</v>
      </c>
      <c r="M131" s="38">
        <v>85.68</v>
      </c>
      <c r="N131" s="38">
        <v>10.32</v>
      </c>
      <c r="O131" s="38"/>
      <c r="P131" s="22"/>
      <c r="Q131" s="21" t="s">
        <v>499</v>
      </c>
      <c r="R131" s="21" t="s">
        <v>33</v>
      </c>
    </row>
    <row r="132" s="2" customFormat="1" ht="36" spans="1:18">
      <c r="A132" s="17">
        <v>114</v>
      </c>
      <c r="B132" s="21" t="s">
        <v>369</v>
      </c>
      <c r="C132" s="21" t="s">
        <v>370</v>
      </c>
      <c r="D132" s="21" t="s">
        <v>488</v>
      </c>
      <c r="E132" s="21" t="s">
        <v>500</v>
      </c>
      <c r="F132" s="21" t="s">
        <v>84</v>
      </c>
      <c r="G132" s="21" t="s">
        <v>377</v>
      </c>
      <c r="H132" s="21" t="s">
        <v>501</v>
      </c>
      <c r="I132" s="37" t="s">
        <v>502</v>
      </c>
      <c r="J132" s="21" t="s">
        <v>238</v>
      </c>
      <c r="K132" s="22" t="s">
        <v>244</v>
      </c>
      <c r="L132" s="17">
        <f t="shared" si="14"/>
        <v>342.2393</v>
      </c>
      <c r="M132" s="38">
        <v>306.65</v>
      </c>
      <c r="N132" s="38">
        <v>35.5893</v>
      </c>
      <c r="O132" s="38"/>
      <c r="P132" s="22"/>
      <c r="Q132" s="21" t="s">
        <v>503</v>
      </c>
      <c r="R132" s="21" t="s">
        <v>33</v>
      </c>
    </row>
    <row r="133" s="2" customFormat="1" ht="48" spans="1:18">
      <c r="A133" s="17">
        <v>115</v>
      </c>
      <c r="B133" s="21" t="s">
        <v>369</v>
      </c>
      <c r="C133" s="21" t="s">
        <v>370</v>
      </c>
      <c r="D133" s="21" t="s">
        <v>488</v>
      </c>
      <c r="E133" s="21" t="s">
        <v>504</v>
      </c>
      <c r="F133" s="21" t="s">
        <v>84</v>
      </c>
      <c r="G133" s="21" t="s">
        <v>377</v>
      </c>
      <c r="H133" s="22"/>
      <c r="I133" s="32" t="s">
        <v>505</v>
      </c>
      <c r="J133" s="21" t="s">
        <v>238</v>
      </c>
      <c r="K133" s="22" t="s">
        <v>239</v>
      </c>
      <c r="L133" s="17">
        <f t="shared" si="14"/>
        <v>49.88</v>
      </c>
      <c r="M133" s="38">
        <v>34</v>
      </c>
      <c r="N133" s="38">
        <v>15.88</v>
      </c>
      <c r="O133" s="38"/>
      <c r="P133" s="22"/>
      <c r="Q133" s="21" t="s">
        <v>506</v>
      </c>
      <c r="R133" s="21" t="s">
        <v>33</v>
      </c>
    </row>
    <row r="134" s="2" customFormat="1" ht="24" spans="1:18">
      <c r="A134" s="17">
        <v>116</v>
      </c>
      <c r="B134" s="20" t="s">
        <v>369</v>
      </c>
      <c r="C134" s="20" t="s">
        <v>370</v>
      </c>
      <c r="D134" s="20" t="s">
        <v>397</v>
      </c>
      <c r="E134" s="20" t="s">
        <v>507</v>
      </c>
      <c r="F134" s="20" t="s">
        <v>84</v>
      </c>
      <c r="G134" s="20" t="s">
        <v>508</v>
      </c>
      <c r="H134" s="20" t="s">
        <v>509</v>
      </c>
      <c r="I134" s="20" t="s">
        <v>510</v>
      </c>
      <c r="J134" s="20" t="s">
        <v>238</v>
      </c>
      <c r="K134" s="17" t="s">
        <v>31</v>
      </c>
      <c r="L134" s="17">
        <f t="shared" si="14"/>
        <v>200</v>
      </c>
      <c r="M134" s="17"/>
      <c r="N134" s="22">
        <v>200</v>
      </c>
      <c r="O134" s="38"/>
      <c r="P134" s="22"/>
      <c r="Q134" s="21" t="s">
        <v>511</v>
      </c>
      <c r="R134" s="21" t="s">
        <v>33</v>
      </c>
    </row>
    <row r="135" s="2" customFormat="1" ht="24" spans="1:18">
      <c r="A135" s="17">
        <v>117</v>
      </c>
      <c r="B135" s="21" t="s">
        <v>369</v>
      </c>
      <c r="C135" s="21" t="s">
        <v>370</v>
      </c>
      <c r="D135" s="21" t="s">
        <v>488</v>
      </c>
      <c r="E135" s="21" t="s">
        <v>512</v>
      </c>
      <c r="F135" s="21" t="s">
        <v>84</v>
      </c>
      <c r="G135" s="21" t="s">
        <v>91</v>
      </c>
      <c r="H135" s="21" t="s">
        <v>513</v>
      </c>
      <c r="I135" s="37" t="s">
        <v>514</v>
      </c>
      <c r="J135" s="21" t="s">
        <v>238</v>
      </c>
      <c r="K135" s="22" t="s">
        <v>244</v>
      </c>
      <c r="L135" s="17">
        <f t="shared" si="14"/>
        <v>122.64</v>
      </c>
      <c r="M135" s="38">
        <v>110</v>
      </c>
      <c r="N135" s="38">
        <v>12.64</v>
      </c>
      <c r="O135" s="38"/>
      <c r="P135" s="22"/>
      <c r="Q135" s="21" t="s">
        <v>515</v>
      </c>
      <c r="R135" s="21" t="s">
        <v>33</v>
      </c>
    </row>
    <row r="136" s="8" customFormat="1" ht="36" spans="1:18">
      <c r="A136" s="17">
        <v>118</v>
      </c>
      <c r="B136" s="34" t="s">
        <v>369</v>
      </c>
      <c r="C136" s="34" t="s">
        <v>370</v>
      </c>
      <c r="D136" s="34" t="s">
        <v>488</v>
      </c>
      <c r="E136" s="34" t="s">
        <v>516</v>
      </c>
      <c r="F136" s="34" t="s">
        <v>40</v>
      </c>
      <c r="G136" s="25" t="s">
        <v>91</v>
      </c>
      <c r="H136" s="47" t="s">
        <v>517</v>
      </c>
      <c r="I136" s="51" t="s">
        <v>518</v>
      </c>
      <c r="J136" s="34" t="s">
        <v>238</v>
      </c>
      <c r="K136" s="25" t="s">
        <v>31</v>
      </c>
      <c r="L136" s="17">
        <f t="shared" si="14"/>
        <v>360</v>
      </c>
      <c r="M136" s="52"/>
      <c r="N136" s="53">
        <v>360</v>
      </c>
      <c r="O136" s="52"/>
      <c r="P136" s="35"/>
      <c r="Q136" s="35" t="s">
        <v>519</v>
      </c>
      <c r="R136" s="21" t="s">
        <v>33</v>
      </c>
    </row>
    <row r="137" s="2" customFormat="1" ht="36" spans="1:18">
      <c r="A137" s="17">
        <v>119</v>
      </c>
      <c r="B137" s="21" t="s">
        <v>369</v>
      </c>
      <c r="C137" s="21" t="s">
        <v>370</v>
      </c>
      <c r="D137" s="21" t="s">
        <v>488</v>
      </c>
      <c r="E137" s="21" t="s">
        <v>520</v>
      </c>
      <c r="F137" s="21" t="s">
        <v>84</v>
      </c>
      <c r="G137" s="21" t="s">
        <v>78</v>
      </c>
      <c r="H137" s="21" t="s">
        <v>521</v>
      </c>
      <c r="I137" s="37" t="s">
        <v>522</v>
      </c>
      <c r="J137" s="21" t="s">
        <v>238</v>
      </c>
      <c r="K137" s="22" t="s">
        <v>244</v>
      </c>
      <c r="L137" s="17">
        <f t="shared" si="14"/>
        <v>114.8</v>
      </c>
      <c r="M137" s="38">
        <v>102</v>
      </c>
      <c r="N137" s="38">
        <v>12.8</v>
      </c>
      <c r="O137" s="38"/>
      <c r="P137" s="22"/>
      <c r="Q137" s="21" t="s">
        <v>523</v>
      </c>
      <c r="R137" s="21" t="s">
        <v>33</v>
      </c>
    </row>
    <row r="138" s="2" customFormat="1" ht="84" spans="1:18">
      <c r="A138" s="17">
        <v>120</v>
      </c>
      <c r="B138" s="21" t="s">
        <v>369</v>
      </c>
      <c r="C138" s="21" t="s">
        <v>370</v>
      </c>
      <c r="D138" s="21" t="s">
        <v>488</v>
      </c>
      <c r="E138" s="21" t="s">
        <v>524</v>
      </c>
      <c r="F138" s="21" t="s">
        <v>40</v>
      </c>
      <c r="G138" s="21" t="s">
        <v>96</v>
      </c>
      <c r="H138" s="21" t="s">
        <v>525</v>
      </c>
      <c r="I138" s="32" t="s">
        <v>526</v>
      </c>
      <c r="J138" s="21" t="s">
        <v>238</v>
      </c>
      <c r="K138" s="22" t="s">
        <v>31</v>
      </c>
      <c r="L138" s="17">
        <f t="shared" si="14"/>
        <v>150</v>
      </c>
      <c r="M138" s="22"/>
      <c r="N138" s="22">
        <v>150</v>
      </c>
      <c r="O138" s="22"/>
      <c r="P138" s="22"/>
      <c r="Q138" s="21" t="s">
        <v>527</v>
      </c>
      <c r="R138" s="21" t="s">
        <v>33</v>
      </c>
    </row>
    <row r="139" s="2" customFormat="1" ht="36" spans="1:18">
      <c r="A139" s="17">
        <v>121</v>
      </c>
      <c r="B139" s="21" t="s">
        <v>369</v>
      </c>
      <c r="C139" s="21" t="s">
        <v>370</v>
      </c>
      <c r="D139" s="21" t="s">
        <v>488</v>
      </c>
      <c r="E139" s="21" t="s">
        <v>528</v>
      </c>
      <c r="F139" s="21" t="s">
        <v>84</v>
      </c>
      <c r="G139" s="21" t="s">
        <v>259</v>
      </c>
      <c r="H139" s="21" t="s">
        <v>529</v>
      </c>
      <c r="I139" s="37" t="s">
        <v>530</v>
      </c>
      <c r="J139" s="21" t="s">
        <v>238</v>
      </c>
      <c r="K139" s="22" t="s">
        <v>244</v>
      </c>
      <c r="L139" s="17">
        <f t="shared" si="14"/>
        <v>211.81</v>
      </c>
      <c r="M139" s="38">
        <v>189</v>
      </c>
      <c r="N139" s="38">
        <v>22.81</v>
      </c>
      <c r="O139" s="38"/>
      <c r="P139" s="22"/>
      <c r="Q139" s="21" t="s">
        <v>531</v>
      </c>
      <c r="R139" s="21" t="s">
        <v>33</v>
      </c>
    </row>
    <row r="140" s="2" customFormat="1" ht="36.75" spans="1:18">
      <c r="A140" s="17">
        <v>122</v>
      </c>
      <c r="B140" s="21" t="s">
        <v>369</v>
      </c>
      <c r="C140" s="21" t="s">
        <v>370</v>
      </c>
      <c r="D140" s="21" t="s">
        <v>488</v>
      </c>
      <c r="E140" s="21" t="s">
        <v>532</v>
      </c>
      <c r="F140" s="21" t="s">
        <v>84</v>
      </c>
      <c r="G140" s="21" t="s">
        <v>259</v>
      </c>
      <c r="H140" s="21" t="s">
        <v>533</v>
      </c>
      <c r="I140" s="32" t="s">
        <v>534</v>
      </c>
      <c r="J140" s="21" t="s">
        <v>238</v>
      </c>
      <c r="K140" s="22" t="s">
        <v>239</v>
      </c>
      <c r="L140" s="17">
        <f t="shared" si="14"/>
        <v>167.4</v>
      </c>
      <c r="M140" s="38">
        <v>130</v>
      </c>
      <c r="N140" s="38">
        <v>37.4</v>
      </c>
      <c r="O140" s="38"/>
      <c r="P140" s="22"/>
      <c r="Q140" s="21" t="s">
        <v>535</v>
      </c>
      <c r="R140" s="21" t="s">
        <v>33</v>
      </c>
    </row>
    <row r="141" s="2" customFormat="1" ht="36" spans="1:18">
      <c r="A141" s="17">
        <v>123</v>
      </c>
      <c r="B141" s="21" t="s">
        <v>369</v>
      </c>
      <c r="C141" s="21" t="s">
        <v>370</v>
      </c>
      <c r="D141" s="21" t="s">
        <v>488</v>
      </c>
      <c r="E141" s="21" t="s">
        <v>536</v>
      </c>
      <c r="F141" s="21" t="s">
        <v>84</v>
      </c>
      <c r="G141" s="21" t="s">
        <v>419</v>
      </c>
      <c r="H141" s="21" t="s">
        <v>537</v>
      </c>
      <c r="I141" s="37" t="s">
        <v>538</v>
      </c>
      <c r="J141" s="21" t="s">
        <v>238</v>
      </c>
      <c r="K141" s="22" t="s">
        <v>244</v>
      </c>
      <c r="L141" s="17">
        <f t="shared" si="14"/>
        <v>168</v>
      </c>
      <c r="M141" s="38">
        <v>151.2</v>
      </c>
      <c r="N141" s="38">
        <v>16.8</v>
      </c>
      <c r="O141" s="38"/>
      <c r="P141" s="22"/>
      <c r="Q141" s="21" t="s">
        <v>539</v>
      </c>
      <c r="R141" s="21" t="s">
        <v>33</v>
      </c>
    </row>
    <row r="142" s="2" customFormat="1" ht="36.75" spans="1:18">
      <c r="A142" s="17">
        <v>124</v>
      </c>
      <c r="B142" s="21" t="s">
        <v>369</v>
      </c>
      <c r="C142" s="21" t="s">
        <v>370</v>
      </c>
      <c r="D142" s="21" t="s">
        <v>488</v>
      </c>
      <c r="E142" s="43" t="s">
        <v>540</v>
      </c>
      <c r="F142" s="21" t="s">
        <v>84</v>
      </c>
      <c r="G142" s="21" t="s">
        <v>108</v>
      </c>
      <c r="H142" s="21" t="s">
        <v>541</v>
      </c>
      <c r="I142" s="37" t="s">
        <v>542</v>
      </c>
      <c r="J142" s="21" t="s">
        <v>238</v>
      </c>
      <c r="K142" s="22" t="s">
        <v>239</v>
      </c>
      <c r="L142" s="17">
        <f t="shared" si="14"/>
        <v>163.3</v>
      </c>
      <c r="M142" s="38">
        <v>126</v>
      </c>
      <c r="N142" s="38">
        <v>37.3</v>
      </c>
      <c r="O142" s="38"/>
      <c r="P142" s="22"/>
      <c r="Q142" s="21" t="s">
        <v>543</v>
      </c>
      <c r="R142" s="21" t="s">
        <v>33</v>
      </c>
    </row>
    <row r="143" s="5" customFormat="1" ht="48" spans="1:18">
      <c r="A143" s="17">
        <v>125</v>
      </c>
      <c r="B143" s="21" t="s">
        <v>369</v>
      </c>
      <c r="C143" s="21" t="s">
        <v>370</v>
      </c>
      <c r="D143" s="21" t="s">
        <v>488</v>
      </c>
      <c r="E143" s="48" t="s">
        <v>544</v>
      </c>
      <c r="F143" s="49" t="s">
        <v>173</v>
      </c>
      <c r="G143" s="49" t="s">
        <v>118</v>
      </c>
      <c r="H143" s="49" t="s">
        <v>545</v>
      </c>
      <c r="I143" s="54" t="s">
        <v>546</v>
      </c>
      <c r="J143" s="49" t="s">
        <v>238</v>
      </c>
      <c r="K143" s="55" t="s">
        <v>31</v>
      </c>
      <c r="L143" s="17">
        <f t="shared" si="14"/>
        <v>158</v>
      </c>
      <c r="M143" s="56"/>
      <c r="N143" s="38">
        <v>158</v>
      </c>
      <c r="O143" s="38"/>
      <c r="P143" s="22"/>
      <c r="Q143" s="21" t="s">
        <v>547</v>
      </c>
      <c r="R143" s="21" t="s">
        <v>33</v>
      </c>
    </row>
    <row r="144" s="2" customFormat="1" ht="36.75" spans="1:18">
      <c r="A144" s="17">
        <v>126</v>
      </c>
      <c r="B144" s="21" t="s">
        <v>369</v>
      </c>
      <c r="C144" s="21" t="s">
        <v>370</v>
      </c>
      <c r="D144" s="21" t="s">
        <v>488</v>
      </c>
      <c r="E144" s="43" t="s">
        <v>548</v>
      </c>
      <c r="F144" s="21" t="s">
        <v>84</v>
      </c>
      <c r="G144" s="21" t="s">
        <v>157</v>
      </c>
      <c r="H144" s="21" t="s">
        <v>549</v>
      </c>
      <c r="I144" s="37" t="s">
        <v>550</v>
      </c>
      <c r="J144" s="21" t="s">
        <v>238</v>
      </c>
      <c r="K144" s="22" t="s">
        <v>239</v>
      </c>
      <c r="L144" s="17">
        <f t="shared" si="14"/>
        <v>106.2</v>
      </c>
      <c r="M144" s="38">
        <v>83</v>
      </c>
      <c r="N144" s="38">
        <v>23.2</v>
      </c>
      <c r="O144" s="38"/>
      <c r="P144" s="22"/>
      <c r="Q144" s="21" t="s">
        <v>551</v>
      </c>
      <c r="R144" s="21" t="s">
        <v>33</v>
      </c>
    </row>
    <row r="145" s="2" customFormat="1" ht="24" spans="1:18">
      <c r="A145" s="17">
        <v>127</v>
      </c>
      <c r="B145" s="21" t="s">
        <v>369</v>
      </c>
      <c r="C145" s="21" t="s">
        <v>370</v>
      </c>
      <c r="D145" s="21" t="s">
        <v>488</v>
      </c>
      <c r="E145" s="21" t="s">
        <v>552</v>
      </c>
      <c r="F145" s="21" t="s">
        <v>84</v>
      </c>
      <c r="G145" s="21" t="s">
        <v>352</v>
      </c>
      <c r="H145" s="21" t="s">
        <v>553</v>
      </c>
      <c r="I145" s="32" t="s">
        <v>554</v>
      </c>
      <c r="J145" s="21" t="s">
        <v>238</v>
      </c>
      <c r="K145" s="22" t="s">
        <v>239</v>
      </c>
      <c r="L145" s="17">
        <f t="shared" si="14"/>
        <v>37.32</v>
      </c>
      <c r="M145" s="38">
        <v>24</v>
      </c>
      <c r="N145" s="38">
        <v>13.32</v>
      </c>
      <c r="O145" s="38"/>
      <c r="P145" s="22"/>
      <c r="Q145" s="21" t="s">
        <v>555</v>
      </c>
      <c r="R145" s="21" t="s">
        <v>33</v>
      </c>
    </row>
    <row r="146" s="9" customFormat="1" ht="68" customHeight="1" spans="1:18">
      <c r="A146" s="17">
        <v>128</v>
      </c>
      <c r="B146" s="18" t="s">
        <v>369</v>
      </c>
      <c r="C146" s="18" t="s">
        <v>370</v>
      </c>
      <c r="D146" s="21" t="s">
        <v>488</v>
      </c>
      <c r="E146" s="21" t="s">
        <v>556</v>
      </c>
      <c r="F146" s="18" t="s">
        <v>27</v>
      </c>
      <c r="G146" s="25" t="s">
        <v>126</v>
      </c>
      <c r="H146" s="18" t="s">
        <v>275</v>
      </c>
      <c r="I146" s="21" t="s">
        <v>557</v>
      </c>
      <c r="J146" s="18" t="s">
        <v>238</v>
      </c>
      <c r="K146" s="17" t="s">
        <v>307</v>
      </c>
      <c r="L146" s="17">
        <f t="shared" si="14"/>
        <v>200</v>
      </c>
      <c r="M146" s="17">
        <v>0</v>
      </c>
      <c r="N146" s="17">
        <v>200</v>
      </c>
      <c r="O146" s="17"/>
      <c r="P146" s="17">
        <v>0</v>
      </c>
      <c r="Q146" s="18" t="s">
        <v>558</v>
      </c>
      <c r="R146" s="18" t="s">
        <v>33</v>
      </c>
    </row>
    <row r="147" s="2" customFormat="1" ht="30" customHeight="1" spans="1:18">
      <c r="A147" s="17">
        <v>129</v>
      </c>
      <c r="B147" s="21" t="s">
        <v>369</v>
      </c>
      <c r="C147" s="21" t="s">
        <v>370</v>
      </c>
      <c r="D147" s="21" t="s">
        <v>488</v>
      </c>
      <c r="E147" s="21" t="s">
        <v>559</v>
      </c>
      <c r="F147" s="21" t="s">
        <v>84</v>
      </c>
      <c r="G147" s="21" t="s">
        <v>126</v>
      </c>
      <c r="H147" s="21" t="s">
        <v>560</v>
      </c>
      <c r="I147" s="37" t="s">
        <v>561</v>
      </c>
      <c r="J147" s="21" t="s">
        <v>238</v>
      </c>
      <c r="K147" s="22" t="s">
        <v>400</v>
      </c>
      <c r="L147" s="17">
        <f t="shared" si="14"/>
        <v>594</v>
      </c>
      <c r="M147" s="38">
        <v>396</v>
      </c>
      <c r="N147" s="22">
        <v>198</v>
      </c>
      <c r="O147" s="22"/>
      <c r="P147" s="22"/>
      <c r="Q147" s="21" t="s">
        <v>562</v>
      </c>
      <c r="R147" s="21" t="s">
        <v>33</v>
      </c>
    </row>
    <row r="148" s="2" customFormat="1" ht="42" customHeight="1" spans="1:18">
      <c r="A148" s="17">
        <v>130</v>
      </c>
      <c r="B148" s="18" t="s">
        <v>369</v>
      </c>
      <c r="C148" s="18" t="s">
        <v>370</v>
      </c>
      <c r="D148" s="18" t="s">
        <v>488</v>
      </c>
      <c r="E148" s="18" t="s">
        <v>563</v>
      </c>
      <c r="F148" s="18" t="s">
        <v>40</v>
      </c>
      <c r="G148" s="18" t="s">
        <v>126</v>
      </c>
      <c r="H148" s="18" t="s">
        <v>127</v>
      </c>
      <c r="I148" s="20" t="s">
        <v>564</v>
      </c>
      <c r="J148" s="18" t="s">
        <v>565</v>
      </c>
      <c r="K148" s="17" t="s">
        <v>307</v>
      </c>
      <c r="L148" s="17">
        <f t="shared" si="14"/>
        <v>356</v>
      </c>
      <c r="M148" s="17"/>
      <c r="N148" s="17">
        <v>100</v>
      </c>
      <c r="O148" s="17"/>
      <c r="P148" s="17">
        <v>256</v>
      </c>
      <c r="Q148" s="18" t="s">
        <v>566</v>
      </c>
      <c r="R148" s="18" t="s">
        <v>33</v>
      </c>
    </row>
    <row r="149" s="2" customFormat="1" ht="30" customHeight="1" spans="1:18">
      <c r="A149" s="17">
        <v>131</v>
      </c>
      <c r="B149" s="21" t="s">
        <v>369</v>
      </c>
      <c r="C149" s="21" t="s">
        <v>370</v>
      </c>
      <c r="D149" s="21" t="s">
        <v>488</v>
      </c>
      <c r="E149" s="21" t="s">
        <v>567</v>
      </c>
      <c r="F149" s="21" t="s">
        <v>84</v>
      </c>
      <c r="G149" s="21" t="s">
        <v>135</v>
      </c>
      <c r="H149" s="22"/>
      <c r="I149" s="37" t="s">
        <v>568</v>
      </c>
      <c r="J149" s="21" t="s">
        <v>238</v>
      </c>
      <c r="K149" s="22" t="s">
        <v>244</v>
      </c>
      <c r="L149" s="17">
        <f t="shared" si="14"/>
        <v>394.8066</v>
      </c>
      <c r="M149" s="38">
        <v>293.1</v>
      </c>
      <c r="N149" s="22">
        <v>101.7066</v>
      </c>
      <c r="O149" s="22"/>
      <c r="P149" s="22"/>
      <c r="Q149" s="21" t="s">
        <v>569</v>
      </c>
      <c r="R149" s="21" t="s">
        <v>33</v>
      </c>
    </row>
    <row r="150" s="2" customFormat="1" ht="28" customHeight="1" spans="1:18">
      <c r="A150" s="17">
        <v>132</v>
      </c>
      <c r="B150" s="21" t="s">
        <v>369</v>
      </c>
      <c r="C150" s="21" t="s">
        <v>370</v>
      </c>
      <c r="D150" s="21" t="s">
        <v>488</v>
      </c>
      <c r="E150" s="21" t="s">
        <v>570</v>
      </c>
      <c r="F150" s="21" t="s">
        <v>84</v>
      </c>
      <c r="G150" s="21" t="s">
        <v>233</v>
      </c>
      <c r="H150" s="21" t="s">
        <v>571</v>
      </c>
      <c r="I150" s="37" t="s">
        <v>572</v>
      </c>
      <c r="J150" s="21" t="s">
        <v>238</v>
      </c>
      <c r="K150" s="22" t="s">
        <v>244</v>
      </c>
      <c r="L150" s="17">
        <f t="shared" si="14"/>
        <v>65.785</v>
      </c>
      <c r="M150" s="38">
        <v>59.21</v>
      </c>
      <c r="N150" s="38">
        <v>6.575</v>
      </c>
      <c r="O150" s="38"/>
      <c r="P150" s="22"/>
      <c r="Q150" s="21" t="s">
        <v>573</v>
      </c>
      <c r="R150" s="21" t="s">
        <v>33</v>
      </c>
    </row>
    <row r="151" s="2" customFormat="1" ht="28" customHeight="1" spans="1:18">
      <c r="A151" s="17">
        <v>133</v>
      </c>
      <c r="B151" s="21" t="s">
        <v>369</v>
      </c>
      <c r="C151" s="21" t="s">
        <v>370</v>
      </c>
      <c r="D151" s="21" t="s">
        <v>488</v>
      </c>
      <c r="E151" s="21" t="s">
        <v>574</v>
      </c>
      <c r="F151" s="21" t="s">
        <v>84</v>
      </c>
      <c r="G151" s="21" t="s">
        <v>233</v>
      </c>
      <c r="H151" s="22"/>
      <c r="I151" s="37" t="s">
        <v>575</v>
      </c>
      <c r="J151" s="21" t="s">
        <v>238</v>
      </c>
      <c r="K151" s="22" t="s">
        <v>239</v>
      </c>
      <c r="L151" s="17">
        <f t="shared" si="14"/>
        <v>237.2508</v>
      </c>
      <c r="M151" s="38">
        <v>185</v>
      </c>
      <c r="N151" s="22">
        <v>52.2508</v>
      </c>
      <c r="O151" s="22"/>
      <c r="P151" s="22"/>
      <c r="Q151" s="21" t="s">
        <v>576</v>
      </c>
      <c r="R151" s="21" t="s">
        <v>33</v>
      </c>
    </row>
    <row r="152" s="2" customFormat="1" ht="28" customHeight="1" spans="1:18">
      <c r="A152" s="17">
        <v>134</v>
      </c>
      <c r="B152" s="21" t="s">
        <v>369</v>
      </c>
      <c r="C152" s="21" t="s">
        <v>370</v>
      </c>
      <c r="D152" s="21" t="s">
        <v>488</v>
      </c>
      <c r="E152" s="21" t="s">
        <v>577</v>
      </c>
      <c r="F152" s="21" t="s">
        <v>84</v>
      </c>
      <c r="G152" s="21" t="s">
        <v>233</v>
      </c>
      <c r="H152" s="22"/>
      <c r="I152" s="37" t="s">
        <v>578</v>
      </c>
      <c r="J152" s="21" t="s">
        <v>238</v>
      </c>
      <c r="K152" s="22" t="s">
        <v>239</v>
      </c>
      <c r="L152" s="17">
        <f t="shared" si="14"/>
        <v>765</v>
      </c>
      <c r="M152" s="38">
        <v>630</v>
      </c>
      <c r="N152" s="22">
        <v>135</v>
      </c>
      <c r="O152" s="22"/>
      <c r="P152" s="22"/>
      <c r="Q152" s="21" t="s">
        <v>579</v>
      </c>
      <c r="R152" s="21" t="s">
        <v>33</v>
      </c>
    </row>
    <row r="153" s="9" customFormat="1" ht="48" spans="1:18">
      <c r="A153" s="17">
        <v>135</v>
      </c>
      <c r="B153" s="21" t="s">
        <v>369</v>
      </c>
      <c r="C153" s="21" t="s">
        <v>370</v>
      </c>
      <c r="D153" s="21" t="s">
        <v>488</v>
      </c>
      <c r="E153" s="21" t="s">
        <v>580</v>
      </c>
      <c r="F153" s="21" t="s">
        <v>40</v>
      </c>
      <c r="G153" s="21" t="s">
        <v>581</v>
      </c>
      <c r="H153" s="21" t="s">
        <v>582</v>
      </c>
      <c r="I153" s="32" t="s">
        <v>583</v>
      </c>
      <c r="J153" s="21" t="s">
        <v>238</v>
      </c>
      <c r="K153" s="22" t="s">
        <v>31</v>
      </c>
      <c r="L153" s="17">
        <f t="shared" si="14"/>
        <v>800</v>
      </c>
      <c r="M153" s="22"/>
      <c r="N153" s="22">
        <v>800</v>
      </c>
      <c r="O153" s="22"/>
      <c r="P153" s="22"/>
      <c r="Q153" s="21" t="s">
        <v>584</v>
      </c>
      <c r="R153" s="21" t="s">
        <v>33</v>
      </c>
    </row>
    <row r="154" s="2" customFormat="1" ht="36" spans="1:18">
      <c r="A154" s="17">
        <v>136</v>
      </c>
      <c r="B154" s="21" t="s">
        <v>369</v>
      </c>
      <c r="C154" s="21" t="s">
        <v>370</v>
      </c>
      <c r="D154" s="21" t="s">
        <v>488</v>
      </c>
      <c r="E154" s="21" t="s">
        <v>585</v>
      </c>
      <c r="F154" s="21" t="s">
        <v>84</v>
      </c>
      <c r="G154" s="21" t="s">
        <v>586</v>
      </c>
      <c r="H154" s="21" t="s">
        <v>587</v>
      </c>
      <c r="I154" s="37" t="s">
        <v>588</v>
      </c>
      <c r="J154" s="21" t="s">
        <v>238</v>
      </c>
      <c r="K154" s="22" t="s">
        <v>244</v>
      </c>
      <c r="L154" s="17">
        <f t="shared" si="14"/>
        <v>486.002</v>
      </c>
      <c r="M154" s="38">
        <v>437.57</v>
      </c>
      <c r="N154" s="38">
        <v>0</v>
      </c>
      <c r="O154" s="38"/>
      <c r="P154" s="22">
        <v>48.432</v>
      </c>
      <c r="Q154" s="21" t="s">
        <v>589</v>
      </c>
      <c r="R154" s="21" t="s">
        <v>33</v>
      </c>
    </row>
    <row r="155" s="2" customFormat="1" ht="36" spans="1:18">
      <c r="A155" s="17">
        <v>137</v>
      </c>
      <c r="B155" s="21" t="s">
        <v>369</v>
      </c>
      <c r="C155" s="21" t="s">
        <v>370</v>
      </c>
      <c r="D155" s="21" t="s">
        <v>488</v>
      </c>
      <c r="E155" s="21" t="s">
        <v>590</v>
      </c>
      <c r="F155" s="21" t="s">
        <v>84</v>
      </c>
      <c r="G155" s="21" t="s">
        <v>140</v>
      </c>
      <c r="H155" s="21" t="s">
        <v>501</v>
      </c>
      <c r="I155" s="37" t="s">
        <v>591</v>
      </c>
      <c r="J155" s="21" t="s">
        <v>238</v>
      </c>
      <c r="K155" s="22" t="s">
        <v>244</v>
      </c>
      <c r="L155" s="17">
        <f t="shared" si="14"/>
        <v>45.2295</v>
      </c>
      <c r="M155" s="38">
        <v>41.11</v>
      </c>
      <c r="N155" s="38">
        <v>4.1195</v>
      </c>
      <c r="O155" s="38"/>
      <c r="P155" s="22"/>
      <c r="Q155" s="21" t="s">
        <v>592</v>
      </c>
      <c r="R155" s="21" t="s">
        <v>33</v>
      </c>
    </row>
    <row r="156" s="2" customFormat="1" ht="36.75" spans="1:18">
      <c r="A156" s="17">
        <v>138</v>
      </c>
      <c r="B156" s="21" t="s">
        <v>369</v>
      </c>
      <c r="C156" s="21" t="s">
        <v>370</v>
      </c>
      <c r="D156" s="21" t="s">
        <v>488</v>
      </c>
      <c r="E156" s="21" t="s">
        <v>593</v>
      </c>
      <c r="F156" s="21" t="s">
        <v>84</v>
      </c>
      <c r="G156" s="21" t="s">
        <v>140</v>
      </c>
      <c r="H156" s="22"/>
      <c r="I156" s="32" t="s">
        <v>594</v>
      </c>
      <c r="J156" s="21" t="s">
        <v>238</v>
      </c>
      <c r="K156" s="22" t="s">
        <v>239</v>
      </c>
      <c r="L156" s="17">
        <f t="shared" si="14"/>
        <v>339.624</v>
      </c>
      <c r="M156" s="38">
        <v>264</v>
      </c>
      <c r="N156" s="22">
        <v>75.624</v>
      </c>
      <c r="O156" s="22"/>
      <c r="P156" s="22"/>
      <c r="Q156" s="21" t="s">
        <v>595</v>
      </c>
      <c r="R156" s="21" t="s">
        <v>33</v>
      </c>
    </row>
    <row r="157" s="2" customFormat="1" ht="30" customHeight="1" spans="1:18">
      <c r="A157" s="17">
        <v>139</v>
      </c>
      <c r="B157" s="21" t="s">
        <v>369</v>
      </c>
      <c r="C157" s="21" t="s">
        <v>370</v>
      </c>
      <c r="D157" s="21" t="s">
        <v>488</v>
      </c>
      <c r="E157" s="21" t="s">
        <v>596</v>
      </c>
      <c r="F157" s="21" t="s">
        <v>84</v>
      </c>
      <c r="G157" s="21" t="s">
        <v>140</v>
      </c>
      <c r="H157" s="22"/>
      <c r="I157" s="37" t="s">
        <v>597</v>
      </c>
      <c r="J157" s="21" t="s">
        <v>238</v>
      </c>
      <c r="K157" s="22" t="s">
        <v>239</v>
      </c>
      <c r="L157" s="17">
        <f t="shared" si="14"/>
        <v>720</v>
      </c>
      <c r="M157" s="38">
        <v>580</v>
      </c>
      <c r="N157" s="22">
        <v>140</v>
      </c>
      <c r="O157" s="22"/>
      <c r="P157" s="22"/>
      <c r="Q157" s="21" t="s">
        <v>598</v>
      </c>
      <c r="R157" s="21" t="s">
        <v>33</v>
      </c>
    </row>
    <row r="158" s="2" customFormat="1" ht="30" customHeight="1" spans="1:18">
      <c r="A158" s="17">
        <v>140</v>
      </c>
      <c r="B158" s="21" t="s">
        <v>369</v>
      </c>
      <c r="C158" s="21" t="s">
        <v>370</v>
      </c>
      <c r="D158" s="21" t="s">
        <v>488</v>
      </c>
      <c r="E158" s="21" t="s">
        <v>599</v>
      </c>
      <c r="F158" s="21" t="s">
        <v>84</v>
      </c>
      <c r="G158" s="21" t="s">
        <v>469</v>
      </c>
      <c r="H158" s="21" t="s">
        <v>600</v>
      </c>
      <c r="I158" s="37" t="s">
        <v>601</v>
      </c>
      <c r="J158" s="21" t="s">
        <v>238</v>
      </c>
      <c r="K158" s="22" t="s">
        <v>239</v>
      </c>
      <c r="L158" s="17">
        <f t="shared" si="14"/>
        <v>1560.71931</v>
      </c>
      <c r="M158" s="38">
        <v>1410.71931</v>
      </c>
      <c r="N158" s="22">
        <v>150</v>
      </c>
      <c r="O158" s="22"/>
      <c r="P158" s="22"/>
      <c r="Q158" s="21" t="s">
        <v>602</v>
      </c>
      <c r="R158" s="21" t="s">
        <v>33</v>
      </c>
    </row>
    <row r="159" s="2" customFormat="1" ht="36" spans="1:18">
      <c r="A159" s="17">
        <v>141</v>
      </c>
      <c r="B159" s="21" t="s">
        <v>369</v>
      </c>
      <c r="C159" s="21" t="s">
        <v>370</v>
      </c>
      <c r="D159" s="21" t="s">
        <v>488</v>
      </c>
      <c r="E159" s="21" t="s">
        <v>603</v>
      </c>
      <c r="F159" s="21" t="s">
        <v>84</v>
      </c>
      <c r="G159" s="21" t="s">
        <v>479</v>
      </c>
      <c r="H159" s="21" t="s">
        <v>604</v>
      </c>
      <c r="I159" s="37" t="s">
        <v>605</v>
      </c>
      <c r="J159" s="21" t="s">
        <v>238</v>
      </c>
      <c r="K159" s="22" t="s">
        <v>244</v>
      </c>
      <c r="L159" s="17">
        <f t="shared" si="14"/>
        <v>108.77</v>
      </c>
      <c r="M159" s="38">
        <v>92.77</v>
      </c>
      <c r="N159" s="38">
        <v>16</v>
      </c>
      <c r="O159" s="38"/>
      <c r="P159" s="22"/>
      <c r="Q159" s="21" t="s">
        <v>606</v>
      </c>
      <c r="R159" s="21" t="s">
        <v>33</v>
      </c>
    </row>
    <row r="160" s="2" customFormat="1" ht="30" customHeight="1" spans="1:18">
      <c r="A160" s="17">
        <v>142</v>
      </c>
      <c r="B160" s="21" t="s">
        <v>369</v>
      </c>
      <c r="C160" s="21" t="s">
        <v>370</v>
      </c>
      <c r="D160" s="21" t="s">
        <v>488</v>
      </c>
      <c r="E160" s="21" t="s">
        <v>607</v>
      </c>
      <c r="F160" s="21" t="s">
        <v>84</v>
      </c>
      <c r="G160" s="21" t="s">
        <v>483</v>
      </c>
      <c r="H160" s="21" t="s">
        <v>608</v>
      </c>
      <c r="I160" s="37" t="s">
        <v>609</v>
      </c>
      <c r="J160" s="21" t="s">
        <v>238</v>
      </c>
      <c r="K160" s="22" t="s">
        <v>244</v>
      </c>
      <c r="L160" s="17">
        <f t="shared" si="14"/>
        <v>122</v>
      </c>
      <c r="M160" s="38">
        <v>111.58</v>
      </c>
      <c r="N160" s="38">
        <v>10.42</v>
      </c>
      <c r="O160" s="38"/>
      <c r="P160" s="22"/>
      <c r="Q160" s="21" t="s">
        <v>610</v>
      </c>
      <c r="R160" s="21" t="s">
        <v>33</v>
      </c>
    </row>
    <row r="161" s="2" customFormat="1" ht="38.25" spans="1:18">
      <c r="A161" s="17">
        <v>143</v>
      </c>
      <c r="B161" s="21" t="s">
        <v>369</v>
      </c>
      <c r="C161" s="21" t="s">
        <v>370</v>
      </c>
      <c r="D161" s="21" t="s">
        <v>488</v>
      </c>
      <c r="E161" s="50" t="s">
        <v>611</v>
      </c>
      <c r="F161" s="21" t="s">
        <v>84</v>
      </c>
      <c r="G161" s="21" t="s">
        <v>483</v>
      </c>
      <c r="H161" s="21" t="s">
        <v>612</v>
      </c>
      <c r="I161" s="32" t="s">
        <v>613</v>
      </c>
      <c r="J161" s="21" t="s">
        <v>238</v>
      </c>
      <c r="K161" s="22" t="s">
        <v>239</v>
      </c>
      <c r="L161" s="17">
        <f t="shared" si="14"/>
        <v>182.9</v>
      </c>
      <c r="M161" s="38">
        <v>140</v>
      </c>
      <c r="N161" s="38">
        <v>42.9</v>
      </c>
      <c r="O161" s="38"/>
      <c r="P161" s="22"/>
      <c r="Q161" s="21" t="s">
        <v>614</v>
      </c>
      <c r="R161" s="21" t="s">
        <v>33</v>
      </c>
    </row>
    <row r="162" s="9" customFormat="1" ht="36.75" spans="1:18">
      <c r="A162" s="17">
        <v>144</v>
      </c>
      <c r="B162" s="21" t="s">
        <v>369</v>
      </c>
      <c r="C162" s="21" t="s">
        <v>370</v>
      </c>
      <c r="D162" s="21" t="s">
        <v>488</v>
      </c>
      <c r="E162" s="21" t="s">
        <v>615</v>
      </c>
      <c r="F162" s="21" t="s">
        <v>84</v>
      </c>
      <c r="G162" s="21" t="s">
        <v>153</v>
      </c>
      <c r="H162" s="21" t="s">
        <v>616</v>
      </c>
      <c r="I162" s="32" t="s">
        <v>617</v>
      </c>
      <c r="J162" s="21" t="s">
        <v>238</v>
      </c>
      <c r="K162" s="22" t="s">
        <v>239</v>
      </c>
      <c r="L162" s="17">
        <f t="shared" si="14"/>
        <v>47.8115555555556</v>
      </c>
      <c r="M162" s="38">
        <v>34</v>
      </c>
      <c r="N162" s="38">
        <v>13.8115555555556</v>
      </c>
      <c r="O162" s="38"/>
      <c r="P162" s="22"/>
      <c r="Q162" s="21" t="s">
        <v>618</v>
      </c>
      <c r="R162" s="21" t="s">
        <v>33</v>
      </c>
    </row>
    <row r="163" s="2" customFormat="1" ht="30" customHeight="1" spans="1:18">
      <c r="A163" s="16" t="s">
        <v>619</v>
      </c>
      <c r="B163" s="16"/>
      <c r="C163" s="16"/>
      <c r="D163" s="16"/>
      <c r="E163" s="16"/>
      <c r="F163" s="14"/>
      <c r="G163" s="16"/>
      <c r="H163" s="16"/>
      <c r="I163" s="16"/>
      <c r="J163" s="16"/>
      <c r="K163" s="16"/>
      <c r="L163" s="14">
        <f>SUBTOTAL(9,L164:L166)</f>
        <v>795</v>
      </c>
      <c r="M163" s="14">
        <f>SUBTOTAL(9,M164:M166)</f>
        <v>80</v>
      </c>
      <c r="N163" s="14">
        <f>SUBTOTAL(9,N164:N166)</f>
        <v>715</v>
      </c>
      <c r="O163" s="14">
        <f>SUBTOTAL(9,O164:O166)</f>
        <v>0</v>
      </c>
      <c r="P163" s="14">
        <f>SUBTOTAL(9,P164:P166)</f>
        <v>0</v>
      </c>
      <c r="Q163" s="14"/>
      <c r="R163" s="14"/>
    </row>
    <row r="164" s="2" customFormat="1" ht="48.75" spans="1:18">
      <c r="A164" s="17">
        <v>145</v>
      </c>
      <c r="B164" s="18" t="s">
        <v>369</v>
      </c>
      <c r="C164" s="18" t="s">
        <v>370</v>
      </c>
      <c r="D164" s="18" t="s">
        <v>488</v>
      </c>
      <c r="E164" s="21" t="s">
        <v>620</v>
      </c>
      <c r="F164" s="21" t="s">
        <v>173</v>
      </c>
      <c r="G164" s="21" t="s">
        <v>118</v>
      </c>
      <c r="H164" s="21" t="s">
        <v>621</v>
      </c>
      <c r="I164" s="32" t="s">
        <v>622</v>
      </c>
      <c r="J164" s="21" t="s">
        <v>443</v>
      </c>
      <c r="K164" s="17" t="s">
        <v>31</v>
      </c>
      <c r="L164" s="17">
        <f t="shared" ref="L164:L166" si="15">M164+N164+O164+P164</f>
        <v>400</v>
      </c>
      <c r="M164" s="17"/>
      <c r="N164" s="22">
        <v>400</v>
      </c>
      <c r="O164" s="17"/>
      <c r="P164" s="17"/>
      <c r="Q164" s="18" t="s">
        <v>623</v>
      </c>
      <c r="R164" s="18" t="s">
        <v>33</v>
      </c>
    </row>
    <row r="165" s="2" customFormat="1" ht="48.75" spans="1:18">
      <c r="A165" s="17">
        <v>146</v>
      </c>
      <c r="B165" s="18" t="s">
        <v>369</v>
      </c>
      <c r="C165" s="18" t="s">
        <v>370</v>
      </c>
      <c r="D165" s="18" t="s">
        <v>488</v>
      </c>
      <c r="E165" s="21" t="s">
        <v>624</v>
      </c>
      <c r="F165" s="21" t="s">
        <v>173</v>
      </c>
      <c r="G165" s="21" t="s">
        <v>118</v>
      </c>
      <c r="H165" s="21" t="s">
        <v>427</v>
      </c>
      <c r="I165" s="32" t="s">
        <v>625</v>
      </c>
      <c r="J165" s="21" t="s">
        <v>443</v>
      </c>
      <c r="K165" s="17" t="s">
        <v>31</v>
      </c>
      <c r="L165" s="17">
        <f t="shared" si="15"/>
        <v>310</v>
      </c>
      <c r="M165" s="17"/>
      <c r="N165" s="22">
        <v>310</v>
      </c>
      <c r="O165" s="17"/>
      <c r="P165" s="17"/>
      <c r="Q165" s="18" t="s">
        <v>626</v>
      </c>
      <c r="R165" s="18" t="s">
        <v>33</v>
      </c>
    </row>
    <row r="166" s="2" customFormat="1" ht="29" customHeight="1" spans="1:18">
      <c r="A166" s="17">
        <v>147</v>
      </c>
      <c r="B166" s="18" t="s">
        <v>369</v>
      </c>
      <c r="C166" s="18" t="s">
        <v>370</v>
      </c>
      <c r="D166" s="18" t="s">
        <v>488</v>
      </c>
      <c r="E166" s="17" t="s">
        <v>627</v>
      </c>
      <c r="F166" s="18" t="s">
        <v>84</v>
      </c>
      <c r="G166" s="18" t="s">
        <v>149</v>
      </c>
      <c r="H166" s="18" t="s">
        <v>628</v>
      </c>
      <c r="I166" s="20" t="s">
        <v>629</v>
      </c>
      <c r="J166" s="18" t="s">
        <v>88</v>
      </c>
      <c r="K166" s="22" t="s">
        <v>31</v>
      </c>
      <c r="L166" s="17">
        <f t="shared" si="15"/>
        <v>85</v>
      </c>
      <c r="M166" s="17">
        <v>80</v>
      </c>
      <c r="N166" s="17">
        <v>5</v>
      </c>
      <c r="O166" s="17"/>
      <c r="P166" s="17"/>
      <c r="Q166" s="17"/>
      <c r="R166" s="18" t="s">
        <v>33</v>
      </c>
    </row>
    <row r="167" s="2" customFormat="1" ht="30" customHeight="1" spans="1:18">
      <c r="A167" s="16" t="s">
        <v>630</v>
      </c>
      <c r="B167" s="16"/>
      <c r="C167" s="16"/>
      <c r="D167" s="16"/>
      <c r="E167" s="16"/>
      <c r="F167" s="14"/>
      <c r="G167" s="16"/>
      <c r="H167" s="16"/>
      <c r="I167" s="16"/>
      <c r="J167" s="16"/>
      <c r="K167" s="16"/>
      <c r="L167" s="14">
        <f>SUBTOTAL(9,L168:L225)</f>
        <v>13094.64</v>
      </c>
      <c r="M167" s="14">
        <f>SUBTOTAL(9,M168:M225)</f>
        <v>6498.97</v>
      </c>
      <c r="N167" s="14">
        <f>SUBTOTAL(9,N168:N225)</f>
        <v>6595.67</v>
      </c>
      <c r="O167" s="14">
        <f>SUBTOTAL(9,O168:O225)</f>
        <v>0</v>
      </c>
      <c r="P167" s="14">
        <f>SUBTOTAL(9,P168:P225)</f>
        <v>0</v>
      </c>
      <c r="Q167" s="14"/>
      <c r="R167" s="14"/>
    </row>
    <row r="168" s="2" customFormat="1" ht="30" customHeight="1" spans="1:18">
      <c r="A168" s="17">
        <v>148</v>
      </c>
      <c r="B168" s="21" t="s">
        <v>369</v>
      </c>
      <c r="C168" s="21" t="s">
        <v>370</v>
      </c>
      <c r="D168" s="21" t="s">
        <v>488</v>
      </c>
      <c r="E168" s="21" t="s">
        <v>631</v>
      </c>
      <c r="F168" s="21" t="s">
        <v>40</v>
      </c>
      <c r="G168" s="21" t="s">
        <v>493</v>
      </c>
      <c r="H168" s="22"/>
      <c r="I168" s="57" t="s">
        <v>632</v>
      </c>
      <c r="J168" s="21" t="s">
        <v>238</v>
      </c>
      <c r="K168" s="22" t="s">
        <v>31</v>
      </c>
      <c r="L168" s="17">
        <f t="shared" ref="L168:L225" si="16">M168+N168+O168+P168</f>
        <v>2800</v>
      </c>
      <c r="M168" s="22"/>
      <c r="N168" s="22">
        <v>2800</v>
      </c>
      <c r="O168" s="22"/>
      <c r="P168" s="22"/>
      <c r="Q168" s="21" t="s">
        <v>633</v>
      </c>
      <c r="R168" s="21" t="s">
        <v>33</v>
      </c>
    </row>
    <row r="169" s="2" customFormat="1" ht="30" customHeight="1" spans="1:18">
      <c r="A169" s="17">
        <v>149</v>
      </c>
      <c r="B169" s="21" t="s">
        <v>369</v>
      </c>
      <c r="C169" s="21" t="s">
        <v>370</v>
      </c>
      <c r="D169" s="21" t="s">
        <v>488</v>
      </c>
      <c r="E169" s="43" t="s">
        <v>634</v>
      </c>
      <c r="F169" s="21" t="s">
        <v>84</v>
      </c>
      <c r="G169" s="21" t="s">
        <v>372</v>
      </c>
      <c r="H169" s="22"/>
      <c r="I169" s="37" t="s">
        <v>634</v>
      </c>
      <c r="J169" s="21" t="s">
        <v>238</v>
      </c>
      <c r="K169" s="22" t="s">
        <v>244</v>
      </c>
      <c r="L169" s="17">
        <f t="shared" si="16"/>
        <v>197.56</v>
      </c>
      <c r="M169" s="38">
        <v>94.21</v>
      </c>
      <c r="N169" s="22">
        <v>103.35</v>
      </c>
      <c r="O169" s="22"/>
      <c r="P169" s="22"/>
      <c r="Q169" s="21" t="s">
        <v>633</v>
      </c>
      <c r="R169" s="21" t="s">
        <v>33</v>
      </c>
    </row>
    <row r="170" s="2" customFormat="1" ht="30" customHeight="1" spans="1:18">
      <c r="A170" s="17">
        <v>150</v>
      </c>
      <c r="B170" s="21" t="s">
        <v>369</v>
      </c>
      <c r="C170" s="21" t="s">
        <v>370</v>
      </c>
      <c r="D170" s="21" t="s">
        <v>488</v>
      </c>
      <c r="E170" s="21" t="s">
        <v>635</v>
      </c>
      <c r="F170" s="21" t="s">
        <v>84</v>
      </c>
      <c r="G170" s="21" t="s">
        <v>372</v>
      </c>
      <c r="H170" s="22"/>
      <c r="I170" s="32" t="s">
        <v>635</v>
      </c>
      <c r="J170" s="21" t="s">
        <v>238</v>
      </c>
      <c r="K170" s="22" t="s">
        <v>239</v>
      </c>
      <c r="L170" s="17">
        <f t="shared" si="16"/>
        <v>151.92</v>
      </c>
      <c r="M170" s="38">
        <v>121</v>
      </c>
      <c r="N170" s="22">
        <v>30.92</v>
      </c>
      <c r="O170" s="22"/>
      <c r="P170" s="22"/>
      <c r="Q170" s="21" t="s">
        <v>633</v>
      </c>
      <c r="R170" s="21" t="s">
        <v>33</v>
      </c>
    </row>
    <row r="171" s="2" customFormat="1" ht="30" customHeight="1" spans="1:18">
      <c r="A171" s="17">
        <v>151</v>
      </c>
      <c r="B171" s="21" t="s">
        <v>369</v>
      </c>
      <c r="C171" s="21" t="s">
        <v>370</v>
      </c>
      <c r="D171" s="21" t="s">
        <v>488</v>
      </c>
      <c r="E171" s="43" t="s">
        <v>636</v>
      </c>
      <c r="F171" s="21" t="s">
        <v>84</v>
      </c>
      <c r="G171" s="21" t="s">
        <v>377</v>
      </c>
      <c r="H171" s="22"/>
      <c r="I171" s="37" t="s">
        <v>636</v>
      </c>
      <c r="J171" s="21" t="s">
        <v>238</v>
      </c>
      <c r="K171" s="22" t="s">
        <v>244</v>
      </c>
      <c r="L171" s="17">
        <f t="shared" si="16"/>
        <v>197.52</v>
      </c>
      <c r="M171" s="38">
        <v>94.21</v>
      </c>
      <c r="N171" s="22">
        <v>103.31</v>
      </c>
      <c r="O171" s="22"/>
      <c r="P171" s="22"/>
      <c r="Q171" s="21" t="s">
        <v>633</v>
      </c>
      <c r="R171" s="21" t="s">
        <v>33</v>
      </c>
    </row>
    <row r="172" s="2" customFormat="1" ht="30" customHeight="1" spans="1:18">
      <c r="A172" s="17">
        <v>152</v>
      </c>
      <c r="B172" s="21" t="s">
        <v>369</v>
      </c>
      <c r="C172" s="21" t="s">
        <v>370</v>
      </c>
      <c r="D172" s="21" t="s">
        <v>488</v>
      </c>
      <c r="E172" s="21" t="s">
        <v>637</v>
      </c>
      <c r="F172" s="21" t="s">
        <v>84</v>
      </c>
      <c r="G172" s="21" t="s">
        <v>377</v>
      </c>
      <c r="H172" s="22"/>
      <c r="I172" s="32" t="s">
        <v>637</v>
      </c>
      <c r="J172" s="21" t="s">
        <v>238</v>
      </c>
      <c r="K172" s="22" t="s">
        <v>239</v>
      </c>
      <c r="L172" s="17">
        <f t="shared" si="16"/>
        <v>142.488</v>
      </c>
      <c r="M172" s="38">
        <v>113</v>
      </c>
      <c r="N172" s="22">
        <v>29.488</v>
      </c>
      <c r="O172" s="22"/>
      <c r="P172" s="22"/>
      <c r="Q172" s="21" t="s">
        <v>633</v>
      </c>
      <c r="R172" s="21" t="s">
        <v>33</v>
      </c>
    </row>
    <row r="173" s="2" customFormat="1" ht="30" customHeight="1" spans="1:18">
      <c r="A173" s="17">
        <v>153</v>
      </c>
      <c r="B173" s="21" t="s">
        <v>369</v>
      </c>
      <c r="C173" s="21" t="s">
        <v>370</v>
      </c>
      <c r="D173" s="21" t="s">
        <v>488</v>
      </c>
      <c r="E173" s="43" t="s">
        <v>638</v>
      </c>
      <c r="F173" s="21" t="s">
        <v>84</v>
      </c>
      <c r="G173" s="21" t="s">
        <v>85</v>
      </c>
      <c r="H173" s="22"/>
      <c r="I173" s="37" t="s">
        <v>638</v>
      </c>
      <c r="J173" s="21" t="s">
        <v>238</v>
      </c>
      <c r="K173" s="22" t="s">
        <v>244</v>
      </c>
      <c r="L173" s="17">
        <f t="shared" si="16"/>
        <v>196.44</v>
      </c>
      <c r="M173" s="38">
        <v>93.82</v>
      </c>
      <c r="N173" s="22">
        <v>102.62</v>
      </c>
      <c r="O173" s="22"/>
      <c r="P173" s="22"/>
      <c r="Q173" s="21" t="s">
        <v>633</v>
      </c>
      <c r="R173" s="21" t="s">
        <v>33</v>
      </c>
    </row>
    <row r="174" s="2" customFormat="1" ht="30" customHeight="1" spans="1:18">
      <c r="A174" s="17">
        <v>154</v>
      </c>
      <c r="B174" s="21" t="s">
        <v>369</v>
      </c>
      <c r="C174" s="21" t="s">
        <v>370</v>
      </c>
      <c r="D174" s="21" t="s">
        <v>488</v>
      </c>
      <c r="E174" s="21" t="s">
        <v>639</v>
      </c>
      <c r="F174" s="21" t="s">
        <v>84</v>
      </c>
      <c r="G174" s="21" t="s">
        <v>85</v>
      </c>
      <c r="H174" s="22"/>
      <c r="I174" s="32" t="s">
        <v>639</v>
      </c>
      <c r="J174" s="21" t="s">
        <v>238</v>
      </c>
      <c r="K174" s="22" t="s">
        <v>239</v>
      </c>
      <c r="L174" s="17">
        <f t="shared" si="16"/>
        <v>155.088</v>
      </c>
      <c r="M174" s="38">
        <v>124</v>
      </c>
      <c r="N174" s="22">
        <v>31.088</v>
      </c>
      <c r="O174" s="22"/>
      <c r="P174" s="22"/>
      <c r="Q174" s="21" t="s">
        <v>633</v>
      </c>
      <c r="R174" s="21" t="s">
        <v>33</v>
      </c>
    </row>
    <row r="175" s="2" customFormat="1" ht="30" customHeight="1" spans="1:18">
      <c r="A175" s="17">
        <v>155</v>
      </c>
      <c r="B175" s="21" t="s">
        <v>369</v>
      </c>
      <c r="C175" s="21" t="s">
        <v>370</v>
      </c>
      <c r="D175" s="21" t="s">
        <v>488</v>
      </c>
      <c r="E175" s="43" t="s">
        <v>640</v>
      </c>
      <c r="F175" s="21" t="s">
        <v>84</v>
      </c>
      <c r="G175" s="21" t="s">
        <v>508</v>
      </c>
      <c r="H175" s="22"/>
      <c r="I175" s="37" t="s">
        <v>640</v>
      </c>
      <c r="J175" s="21" t="s">
        <v>238</v>
      </c>
      <c r="K175" s="22" t="s">
        <v>244</v>
      </c>
      <c r="L175" s="17">
        <f t="shared" si="16"/>
        <v>197.92</v>
      </c>
      <c r="M175" s="38">
        <v>94.34</v>
      </c>
      <c r="N175" s="22">
        <v>103.58</v>
      </c>
      <c r="O175" s="22"/>
      <c r="P175" s="22"/>
      <c r="Q175" s="21" t="s">
        <v>633</v>
      </c>
      <c r="R175" s="21" t="s">
        <v>33</v>
      </c>
    </row>
    <row r="176" s="2" customFormat="1" ht="30" customHeight="1" spans="1:18">
      <c r="A176" s="17">
        <v>156</v>
      </c>
      <c r="B176" s="21" t="s">
        <v>369</v>
      </c>
      <c r="C176" s="21" t="s">
        <v>370</v>
      </c>
      <c r="D176" s="21" t="s">
        <v>488</v>
      </c>
      <c r="E176" s="21" t="s">
        <v>641</v>
      </c>
      <c r="F176" s="21" t="s">
        <v>84</v>
      </c>
      <c r="G176" s="21" t="s">
        <v>508</v>
      </c>
      <c r="H176" s="22"/>
      <c r="I176" s="32" t="s">
        <v>641</v>
      </c>
      <c r="J176" s="21" t="s">
        <v>238</v>
      </c>
      <c r="K176" s="22" t="s">
        <v>239</v>
      </c>
      <c r="L176" s="17">
        <f t="shared" si="16"/>
        <v>137.232</v>
      </c>
      <c r="M176" s="38">
        <v>115</v>
      </c>
      <c r="N176" s="22">
        <v>22.232</v>
      </c>
      <c r="O176" s="22"/>
      <c r="P176" s="22"/>
      <c r="Q176" s="21" t="s">
        <v>633</v>
      </c>
      <c r="R176" s="21" t="s">
        <v>33</v>
      </c>
    </row>
    <row r="177" s="2" customFormat="1" ht="30" customHeight="1" spans="1:18">
      <c r="A177" s="17">
        <v>157</v>
      </c>
      <c r="B177" s="21" t="s">
        <v>369</v>
      </c>
      <c r="C177" s="21" t="s">
        <v>370</v>
      </c>
      <c r="D177" s="21" t="s">
        <v>488</v>
      </c>
      <c r="E177" s="43" t="s">
        <v>642</v>
      </c>
      <c r="F177" s="21" t="s">
        <v>84</v>
      </c>
      <c r="G177" s="21" t="s">
        <v>236</v>
      </c>
      <c r="H177" s="22"/>
      <c r="I177" s="37" t="s">
        <v>642</v>
      </c>
      <c r="J177" s="21" t="s">
        <v>238</v>
      </c>
      <c r="K177" s="22" t="s">
        <v>244</v>
      </c>
      <c r="L177" s="17">
        <f t="shared" si="16"/>
        <v>197.54</v>
      </c>
      <c r="M177" s="38">
        <v>94.21</v>
      </c>
      <c r="N177" s="22">
        <v>103.33</v>
      </c>
      <c r="O177" s="22"/>
      <c r="P177" s="22"/>
      <c r="Q177" s="21" t="s">
        <v>633</v>
      </c>
      <c r="R177" s="21" t="s">
        <v>33</v>
      </c>
    </row>
    <row r="178" s="2" customFormat="1" ht="30" customHeight="1" spans="1:18">
      <c r="A178" s="17">
        <v>158</v>
      </c>
      <c r="B178" s="21" t="s">
        <v>369</v>
      </c>
      <c r="C178" s="21" t="s">
        <v>370</v>
      </c>
      <c r="D178" s="21" t="s">
        <v>488</v>
      </c>
      <c r="E178" s="21" t="s">
        <v>643</v>
      </c>
      <c r="F178" s="21" t="s">
        <v>84</v>
      </c>
      <c r="G178" s="21" t="s">
        <v>236</v>
      </c>
      <c r="H178" s="22"/>
      <c r="I178" s="32" t="s">
        <v>643</v>
      </c>
      <c r="J178" s="21" t="s">
        <v>238</v>
      </c>
      <c r="K178" s="22" t="s">
        <v>239</v>
      </c>
      <c r="L178" s="17">
        <f t="shared" si="16"/>
        <v>155.952</v>
      </c>
      <c r="M178" s="38">
        <v>124</v>
      </c>
      <c r="N178" s="22">
        <v>31.952</v>
      </c>
      <c r="O178" s="22"/>
      <c r="P178" s="22"/>
      <c r="Q178" s="21" t="s">
        <v>633</v>
      </c>
      <c r="R178" s="21" t="s">
        <v>33</v>
      </c>
    </row>
    <row r="179" s="2" customFormat="1" ht="30" customHeight="1" spans="1:18">
      <c r="A179" s="17">
        <v>159</v>
      </c>
      <c r="B179" s="21" t="s">
        <v>369</v>
      </c>
      <c r="C179" s="21" t="s">
        <v>370</v>
      </c>
      <c r="D179" s="21" t="s">
        <v>488</v>
      </c>
      <c r="E179" s="43" t="s">
        <v>644</v>
      </c>
      <c r="F179" s="21" t="s">
        <v>84</v>
      </c>
      <c r="G179" s="21" t="s">
        <v>91</v>
      </c>
      <c r="H179" s="22"/>
      <c r="I179" s="37" t="s">
        <v>644</v>
      </c>
      <c r="J179" s="21" t="s">
        <v>238</v>
      </c>
      <c r="K179" s="22" t="s">
        <v>244</v>
      </c>
      <c r="L179" s="17">
        <f t="shared" si="16"/>
        <v>199.14</v>
      </c>
      <c r="M179" s="38">
        <v>94.77</v>
      </c>
      <c r="N179" s="22">
        <v>104.37</v>
      </c>
      <c r="O179" s="22"/>
      <c r="P179" s="22"/>
      <c r="Q179" s="21" t="s">
        <v>633</v>
      </c>
      <c r="R179" s="21" t="s">
        <v>33</v>
      </c>
    </row>
    <row r="180" s="2" customFormat="1" ht="30" customHeight="1" spans="1:18">
      <c r="A180" s="17">
        <v>160</v>
      </c>
      <c r="B180" s="21" t="s">
        <v>369</v>
      </c>
      <c r="C180" s="21" t="s">
        <v>370</v>
      </c>
      <c r="D180" s="21" t="s">
        <v>488</v>
      </c>
      <c r="E180" s="21" t="s">
        <v>645</v>
      </c>
      <c r="F180" s="21" t="s">
        <v>84</v>
      </c>
      <c r="G180" s="21" t="s">
        <v>91</v>
      </c>
      <c r="H180" s="22"/>
      <c r="I180" s="32" t="s">
        <v>645</v>
      </c>
      <c r="J180" s="21" t="s">
        <v>238</v>
      </c>
      <c r="K180" s="22" t="s">
        <v>239</v>
      </c>
      <c r="L180" s="17">
        <f t="shared" si="16"/>
        <v>148.212</v>
      </c>
      <c r="M180" s="38">
        <v>118</v>
      </c>
      <c r="N180" s="22">
        <v>30.212</v>
      </c>
      <c r="O180" s="22"/>
      <c r="P180" s="22"/>
      <c r="Q180" s="21" t="s">
        <v>633</v>
      </c>
      <c r="R180" s="21" t="s">
        <v>33</v>
      </c>
    </row>
    <row r="181" s="2" customFormat="1" ht="30" customHeight="1" spans="1:18">
      <c r="A181" s="17">
        <v>161</v>
      </c>
      <c r="B181" s="21" t="s">
        <v>369</v>
      </c>
      <c r="C181" s="21" t="s">
        <v>370</v>
      </c>
      <c r="D181" s="21" t="s">
        <v>488</v>
      </c>
      <c r="E181" s="43" t="s">
        <v>646</v>
      </c>
      <c r="F181" s="21" t="s">
        <v>84</v>
      </c>
      <c r="G181" s="21" t="s">
        <v>647</v>
      </c>
      <c r="H181" s="22"/>
      <c r="I181" s="37" t="s">
        <v>646</v>
      </c>
      <c r="J181" s="21" t="s">
        <v>238</v>
      </c>
      <c r="K181" s="22" t="s">
        <v>244</v>
      </c>
      <c r="L181" s="17">
        <f t="shared" si="16"/>
        <v>199.94</v>
      </c>
      <c r="M181" s="38">
        <v>95.05</v>
      </c>
      <c r="N181" s="22">
        <v>104.89</v>
      </c>
      <c r="O181" s="22"/>
      <c r="P181" s="22"/>
      <c r="Q181" s="21" t="s">
        <v>633</v>
      </c>
      <c r="R181" s="21" t="s">
        <v>33</v>
      </c>
    </row>
    <row r="182" s="2" customFormat="1" ht="30" customHeight="1" spans="1:18">
      <c r="A182" s="17">
        <v>162</v>
      </c>
      <c r="B182" s="21" t="s">
        <v>369</v>
      </c>
      <c r="C182" s="21" t="s">
        <v>370</v>
      </c>
      <c r="D182" s="21" t="s">
        <v>488</v>
      </c>
      <c r="E182" s="21" t="s">
        <v>648</v>
      </c>
      <c r="F182" s="21" t="s">
        <v>84</v>
      </c>
      <c r="G182" s="21" t="s">
        <v>647</v>
      </c>
      <c r="H182" s="22"/>
      <c r="I182" s="32" t="s">
        <v>648</v>
      </c>
      <c r="J182" s="21" t="s">
        <v>238</v>
      </c>
      <c r="K182" s="22" t="s">
        <v>239</v>
      </c>
      <c r="L182" s="17">
        <f t="shared" si="16"/>
        <v>156.096</v>
      </c>
      <c r="M182" s="38">
        <v>124</v>
      </c>
      <c r="N182" s="22">
        <v>32.096</v>
      </c>
      <c r="O182" s="22"/>
      <c r="P182" s="22"/>
      <c r="Q182" s="21" t="s">
        <v>633</v>
      </c>
      <c r="R182" s="21" t="s">
        <v>33</v>
      </c>
    </row>
    <row r="183" s="2" customFormat="1" ht="30" customHeight="1" spans="1:18">
      <c r="A183" s="17">
        <v>163</v>
      </c>
      <c r="B183" s="21" t="s">
        <v>369</v>
      </c>
      <c r="C183" s="21" t="s">
        <v>370</v>
      </c>
      <c r="D183" s="21" t="s">
        <v>488</v>
      </c>
      <c r="E183" s="43" t="s">
        <v>649</v>
      </c>
      <c r="F183" s="21" t="s">
        <v>84</v>
      </c>
      <c r="G183" s="21" t="s">
        <v>78</v>
      </c>
      <c r="H183" s="22"/>
      <c r="I183" s="37" t="s">
        <v>649</v>
      </c>
      <c r="J183" s="21" t="s">
        <v>238</v>
      </c>
      <c r="K183" s="22" t="s">
        <v>244</v>
      </c>
      <c r="L183" s="17">
        <f t="shared" si="16"/>
        <v>197.54</v>
      </c>
      <c r="M183" s="38">
        <v>94.21</v>
      </c>
      <c r="N183" s="22">
        <v>103.33</v>
      </c>
      <c r="O183" s="22"/>
      <c r="P183" s="22"/>
      <c r="Q183" s="21" t="s">
        <v>633</v>
      </c>
      <c r="R183" s="21" t="s">
        <v>33</v>
      </c>
    </row>
    <row r="184" s="2" customFormat="1" ht="30" customHeight="1" spans="1:18">
      <c r="A184" s="17">
        <v>164</v>
      </c>
      <c r="B184" s="21" t="s">
        <v>369</v>
      </c>
      <c r="C184" s="21" t="s">
        <v>370</v>
      </c>
      <c r="D184" s="21" t="s">
        <v>488</v>
      </c>
      <c r="E184" s="21" t="s">
        <v>650</v>
      </c>
      <c r="F184" s="21" t="s">
        <v>84</v>
      </c>
      <c r="G184" s="21" t="s">
        <v>78</v>
      </c>
      <c r="H184" s="22"/>
      <c r="I184" s="32" t="s">
        <v>650</v>
      </c>
      <c r="J184" s="21" t="s">
        <v>238</v>
      </c>
      <c r="K184" s="22" t="s">
        <v>239</v>
      </c>
      <c r="L184" s="17">
        <f t="shared" si="16"/>
        <v>173.07</v>
      </c>
      <c r="M184" s="38">
        <v>124</v>
      </c>
      <c r="N184" s="22">
        <v>49.07</v>
      </c>
      <c r="O184" s="22"/>
      <c r="P184" s="22"/>
      <c r="Q184" s="21" t="s">
        <v>633</v>
      </c>
      <c r="R184" s="21" t="s">
        <v>33</v>
      </c>
    </row>
    <row r="185" s="2" customFormat="1" ht="30" customHeight="1" spans="1:18">
      <c r="A185" s="17">
        <v>165</v>
      </c>
      <c r="B185" s="21" t="s">
        <v>369</v>
      </c>
      <c r="C185" s="21" t="s">
        <v>370</v>
      </c>
      <c r="D185" s="21" t="s">
        <v>488</v>
      </c>
      <c r="E185" s="43" t="s">
        <v>651</v>
      </c>
      <c r="F185" s="21" t="s">
        <v>84</v>
      </c>
      <c r="G185" s="21" t="s">
        <v>96</v>
      </c>
      <c r="H185" s="22"/>
      <c r="I185" s="37" t="s">
        <v>651</v>
      </c>
      <c r="J185" s="21" t="s">
        <v>238</v>
      </c>
      <c r="K185" s="22" t="s">
        <v>244</v>
      </c>
      <c r="L185" s="17">
        <f t="shared" si="16"/>
        <v>290</v>
      </c>
      <c r="M185" s="38">
        <v>269.55</v>
      </c>
      <c r="N185" s="22">
        <v>20.45</v>
      </c>
      <c r="O185" s="22"/>
      <c r="P185" s="22"/>
      <c r="Q185" s="21" t="s">
        <v>633</v>
      </c>
      <c r="R185" s="21" t="s">
        <v>33</v>
      </c>
    </row>
    <row r="186" s="2" customFormat="1" ht="30" customHeight="1" spans="1:18">
      <c r="A186" s="17">
        <v>166</v>
      </c>
      <c r="B186" s="21" t="s">
        <v>369</v>
      </c>
      <c r="C186" s="21" t="s">
        <v>370</v>
      </c>
      <c r="D186" s="21" t="s">
        <v>488</v>
      </c>
      <c r="E186" s="43" t="s">
        <v>652</v>
      </c>
      <c r="F186" s="21" t="s">
        <v>84</v>
      </c>
      <c r="G186" s="21" t="s">
        <v>259</v>
      </c>
      <c r="H186" s="22"/>
      <c r="I186" s="37" t="s">
        <v>652</v>
      </c>
      <c r="J186" s="21" t="s">
        <v>238</v>
      </c>
      <c r="K186" s="22" t="s">
        <v>244</v>
      </c>
      <c r="L186" s="17">
        <f t="shared" si="16"/>
        <v>197.52</v>
      </c>
      <c r="M186" s="38">
        <v>94.2</v>
      </c>
      <c r="N186" s="22">
        <v>103.32</v>
      </c>
      <c r="O186" s="22"/>
      <c r="P186" s="22"/>
      <c r="Q186" s="21" t="s">
        <v>633</v>
      </c>
      <c r="R186" s="21" t="s">
        <v>33</v>
      </c>
    </row>
    <row r="187" s="2" customFormat="1" ht="30" customHeight="1" spans="1:18">
      <c r="A187" s="17">
        <v>167</v>
      </c>
      <c r="B187" s="21" t="s">
        <v>369</v>
      </c>
      <c r="C187" s="21" t="s">
        <v>370</v>
      </c>
      <c r="D187" s="21" t="s">
        <v>488</v>
      </c>
      <c r="E187" s="21" t="s">
        <v>653</v>
      </c>
      <c r="F187" s="21" t="s">
        <v>84</v>
      </c>
      <c r="G187" s="21" t="s">
        <v>259</v>
      </c>
      <c r="H187" s="22"/>
      <c r="I187" s="32" t="s">
        <v>653</v>
      </c>
      <c r="J187" s="21" t="s">
        <v>238</v>
      </c>
      <c r="K187" s="22" t="s">
        <v>239</v>
      </c>
      <c r="L187" s="17">
        <f t="shared" si="16"/>
        <v>153.864</v>
      </c>
      <c r="M187" s="38">
        <v>124</v>
      </c>
      <c r="N187" s="22">
        <v>29.864</v>
      </c>
      <c r="O187" s="22"/>
      <c r="P187" s="22"/>
      <c r="Q187" s="21" t="s">
        <v>633</v>
      </c>
      <c r="R187" s="21" t="s">
        <v>33</v>
      </c>
    </row>
    <row r="188" s="2" customFormat="1" ht="30" customHeight="1" spans="1:18">
      <c r="A188" s="17">
        <v>168</v>
      </c>
      <c r="B188" s="21" t="s">
        <v>369</v>
      </c>
      <c r="C188" s="21" t="s">
        <v>370</v>
      </c>
      <c r="D188" s="21" t="s">
        <v>488</v>
      </c>
      <c r="E188" s="43" t="s">
        <v>654</v>
      </c>
      <c r="F188" s="21" t="s">
        <v>84</v>
      </c>
      <c r="G188" s="21" t="s">
        <v>419</v>
      </c>
      <c r="H188" s="22"/>
      <c r="I188" s="37" t="s">
        <v>654</v>
      </c>
      <c r="J188" s="21" t="s">
        <v>238</v>
      </c>
      <c r="K188" s="22" t="s">
        <v>244</v>
      </c>
      <c r="L188" s="17">
        <f t="shared" si="16"/>
        <v>197.54</v>
      </c>
      <c r="M188" s="38">
        <v>94.21</v>
      </c>
      <c r="N188" s="22">
        <v>103.33</v>
      </c>
      <c r="O188" s="22"/>
      <c r="P188" s="22"/>
      <c r="Q188" s="21" t="s">
        <v>633</v>
      </c>
      <c r="R188" s="21" t="s">
        <v>33</v>
      </c>
    </row>
    <row r="189" s="2" customFormat="1" ht="30" customHeight="1" spans="1:18">
      <c r="A189" s="17">
        <v>169</v>
      </c>
      <c r="B189" s="21" t="s">
        <v>369</v>
      </c>
      <c r="C189" s="21" t="s">
        <v>370</v>
      </c>
      <c r="D189" s="21" t="s">
        <v>488</v>
      </c>
      <c r="E189" s="21" t="s">
        <v>655</v>
      </c>
      <c r="F189" s="21" t="s">
        <v>84</v>
      </c>
      <c r="G189" s="21" t="s">
        <v>419</v>
      </c>
      <c r="H189" s="22"/>
      <c r="I189" s="32" t="s">
        <v>655</v>
      </c>
      <c r="J189" s="21" t="s">
        <v>238</v>
      </c>
      <c r="K189" s="22" t="s">
        <v>239</v>
      </c>
      <c r="L189" s="17">
        <f t="shared" si="16"/>
        <v>156.024</v>
      </c>
      <c r="M189" s="38">
        <v>124</v>
      </c>
      <c r="N189" s="22">
        <v>32.024</v>
      </c>
      <c r="O189" s="22"/>
      <c r="P189" s="22"/>
      <c r="Q189" s="21" t="s">
        <v>633</v>
      </c>
      <c r="R189" s="21" t="s">
        <v>33</v>
      </c>
    </row>
    <row r="190" s="2" customFormat="1" ht="30" customHeight="1" spans="1:18">
      <c r="A190" s="17">
        <v>170</v>
      </c>
      <c r="B190" s="21" t="s">
        <v>369</v>
      </c>
      <c r="C190" s="21" t="s">
        <v>370</v>
      </c>
      <c r="D190" s="21" t="s">
        <v>488</v>
      </c>
      <c r="E190" s="43" t="s">
        <v>656</v>
      </c>
      <c r="F190" s="21" t="s">
        <v>84</v>
      </c>
      <c r="G190" s="21" t="s">
        <v>108</v>
      </c>
      <c r="H190" s="22"/>
      <c r="I190" s="37" t="s">
        <v>656</v>
      </c>
      <c r="J190" s="21" t="s">
        <v>238</v>
      </c>
      <c r="K190" s="22" t="s">
        <v>244</v>
      </c>
      <c r="L190" s="17">
        <f t="shared" si="16"/>
        <v>298.16</v>
      </c>
      <c r="M190" s="38">
        <v>134.46</v>
      </c>
      <c r="N190" s="22">
        <v>163.7</v>
      </c>
      <c r="O190" s="22"/>
      <c r="P190" s="22"/>
      <c r="Q190" s="21" t="s">
        <v>633</v>
      </c>
      <c r="R190" s="21" t="s">
        <v>33</v>
      </c>
    </row>
    <row r="191" s="2" customFormat="1" ht="30" customHeight="1" spans="1:18">
      <c r="A191" s="17">
        <v>171</v>
      </c>
      <c r="B191" s="21" t="s">
        <v>369</v>
      </c>
      <c r="C191" s="21" t="s">
        <v>370</v>
      </c>
      <c r="D191" s="21" t="s">
        <v>488</v>
      </c>
      <c r="E191" s="21" t="s">
        <v>657</v>
      </c>
      <c r="F191" s="21" t="s">
        <v>84</v>
      </c>
      <c r="G191" s="21" t="s">
        <v>108</v>
      </c>
      <c r="H191" s="22"/>
      <c r="I191" s="32" t="s">
        <v>657</v>
      </c>
      <c r="J191" s="21" t="s">
        <v>238</v>
      </c>
      <c r="K191" s="22" t="s">
        <v>239</v>
      </c>
      <c r="L191" s="17">
        <f t="shared" si="16"/>
        <v>266.508</v>
      </c>
      <c r="M191" s="38">
        <v>213</v>
      </c>
      <c r="N191" s="22">
        <v>53.508</v>
      </c>
      <c r="O191" s="22"/>
      <c r="P191" s="22"/>
      <c r="Q191" s="21" t="s">
        <v>633</v>
      </c>
      <c r="R191" s="21" t="s">
        <v>33</v>
      </c>
    </row>
    <row r="192" s="2" customFormat="1" ht="30" customHeight="1" spans="1:18">
      <c r="A192" s="17">
        <v>172</v>
      </c>
      <c r="B192" s="21" t="s">
        <v>369</v>
      </c>
      <c r="C192" s="21" t="s">
        <v>370</v>
      </c>
      <c r="D192" s="21" t="s">
        <v>488</v>
      </c>
      <c r="E192" s="43" t="s">
        <v>658</v>
      </c>
      <c r="F192" s="21" t="s">
        <v>84</v>
      </c>
      <c r="G192" s="21" t="s">
        <v>118</v>
      </c>
      <c r="H192" s="22"/>
      <c r="I192" s="37" t="s">
        <v>658</v>
      </c>
      <c r="J192" s="21" t="s">
        <v>238</v>
      </c>
      <c r="K192" s="22" t="s">
        <v>244</v>
      </c>
      <c r="L192" s="17">
        <f t="shared" si="16"/>
        <v>198.64</v>
      </c>
      <c r="M192" s="38">
        <v>114.59</v>
      </c>
      <c r="N192" s="22">
        <v>84.05</v>
      </c>
      <c r="O192" s="22"/>
      <c r="P192" s="22"/>
      <c r="Q192" s="21" t="s">
        <v>633</v>
      </c>
      <c r="R192" s="21" t="s">
        <v>33</v>
      </c>
    </row>
    <row r="193" s="2" customFormat="1" ht="30" customHeight="1" spans="1:18">
      <c r="A193" s="17">
        <v>173</v>
      </c>
      <c r="B193" s="21" t="s">
        <v>369</v>
      </c>
      <c r="C193" s="21" t="s">
        <v>370</v>
      </c>
      <c r="D193" s="21" t="s">
        <v>488</v>
      </c>
      <c r="E193" s="21" t="s">
        <v>659</v>
      </c>
      <c r="F193" s="21" t="s">
        <v>84</v>
      </c>
      <c r="G193" s="21" t="s">
        <v>118</v>
      </c>
      <c r="H193" s="22"/>
      <c r="I193" s="32" t="s">
        <v>659</v>
      </c>
      <c r="J193" s="21" t="s">
        <v>238</v>
      </c>
      <c r="K193" s="22" t="s">
        <v>239</v>
      </c>
      <c r="L193" s="17">
        <f t="shared" si="16"/>
        <v>149.832</v>
      </c>
      <c r="M193" s="38">
        <v>119</v>
      </c>
      <c r="N193" s="22">
        <v>30.832</v>
      </c>
      <c r="O193" s="22"/>
      <c r="P193" s="22"/>
      <c r="Q193" s="21" t="s">
        <v>633</v>
      </c>
      <c r="R193" s="21" t="s">
        <v>33</v>
      </c>
    </row>
    <row r="194" s="2" customFormat="1" ht="30" customHeight="1" spans="1:18">
      <c r="A194" s="17">
        <v>174</v>
      </c>
      <c r="B194" s="21" t="s">
        <v>369</v>
      </c>
      <c r="C194" s="21" t="s">
        <v>370</v>
      </c>
      <c r="D194" s="21" t="s">
        <v>488</v>
      </c>
      <c r="E194" s="43" t="s">
        <v>660</v>
      </c>
      <c r="F194" s="21" t="s">
        <v>84</v>
      </c>
      <c r="G194" s="21" t="s">
        <v>270</v>
      </c>
      <c r="H194" s="22"/>
      <c r="I194" s="37" t="s">
        <v>660</v>
      </c>
      <c r="J194" s="21" t="s">
        <v>238</v>
      </c>
      <c r="K194" s="22" t="s">
        <v>244</v>
      </c>
      <c r="L194" s="17">
        <f t="shared" si="16"/>
        <v>199.92</v>
      </c>
      <c r="M194" s="38">
        <v>130.04</v>
      </c>
      <c r="N194" s="22">
        <v>69.88</v>
      </c>
      <c r="O194" s="22"/>
      <c r="P194" s="22"/>
      <c r="Q194" s="21" t="s">
        <v>633</v>
      </c>
      <c r="R194" s="21" t="s">
        <v>33</v>
      </c>
    </row>
    <row r="195" s="2" customFormat="1" ht="30" customHeight="1" spans="1:18">
      <c r="A195" s="17">
        <v>175</v>
      </c>
      <c r="B195" s="21" t="s">
        <v>369</v>
      </c>
      <c r="C195" s="21" t="s">
        <v>370</v>
      </c>
      <c r="D195" s="21" t="s">
        <v>488</v>
      </c>
      <c r="E195" s="21" t="s">
        <v>661</v>
      </c>
      <c r="F195" s="21" t="s">
        <v>84</v>
      </c>
      <c r="G195" s="21" t="s">
        <v>270</v>
      </c>
      <c r="H195" s="22"/>
      <c r="I195" s="32" t="s">
        <v>661</v>
      </c>
      <c r="J195" s="21" t="s">
        <v>238</v>
      </c>
      <c r="K195" s="22" t="s">
        <v>239</v>
      </c>
      <c r="L195" s="17">
        <f t="shared" si="16"/>
        <v>144.288</v>
      </c>
      <c r="M195" s="38">
        <v>115</v>
      </c>
      <c r="N195" s="22">
        <v>29.288</v>
      </c>
      <c r="O195" s="22"/>
      <c r="P195" s="22"/>
      <c r="Q195" s="21" t="s">
        <v>633</v>
      </c>
      <c r="R195" s="21" t="s">
        <v>33</v>
      </c>
    </row>
    <row r="196" s="2" customFormat="1" ht="30" customHeight="1" spans="1:18">
      <c r="A196" s="17">
        <v>176</v>
      </c>
      <c r="B196" s="21" t="s">
        <v>369</v>
      </c>
      <c r="C196" s="21" t="s">
        <v>370</v>
      </c>
      <c r="D196" s="21" t="s">
        <v>488</v>
      </c>
      <c r="E196" s="43" t="s">
        <v>662</v>
      </c>
      <c r="F196" s="21" t="s">
        <v>84</v>
      </c>
      <c r="G196" s="21" t="s">
        <v>157</v>
      </c>
      <c r="H196" s="22"/>
      <c r="I196" s="37" t="s">
        <v>662</v>
      </c>
      <c r="J196" s="21" t="s">
        <v>238</v>
      </c>
      <c r="K196" s="22" t="s">
        <v>244</v>
      </c>
      <c r="L196" s="17">
        <f t="shared" si="16"/>
        <v>197.08</v>
      </c>
      <c r="M196" s="38">
        <v>94.05</v>
      </c>
      <c r="N196" s="22">
        <v>103.03</v>
      </c>
      <c r="O196" s="22"/>
      <c r="P196" s="22"/>
      <c r="Q196" s="21" t="s">
        <v>633</v>
      </c>
      <c r="R196" s="21" t="s">
        <v>33</v>
      </c>
    </row>
    <row r="197" s="2" customFormat="1" ht="30" customHeight="1" spans="1:18">
      <c r="A197" s="17">
        <v>177</v>
      </c>
      <c r="B197" s="21" t="s">
        <v>369</v>
      </c>
      <c r="C197" s="21" t="s">
        <v>370</v>
      </c>
      <c r="D197" s="21" t="s">
        <v>488</v>
      </c>
      <c r="E197" s="21" t="s">
        <v>663</v>
      </c>
      <c r="F197" s="21" t="s">
        <v>84</v>
      </c>
      <c r="G197" s="21" t="s">
        <v>157</v>
      </c>
      <c r="H197" s="22"/>
      <c r="I197" s="32" t="s">
        <v>663</v>
      </c>
      <c r="J197" s="21" t="s">
        <v>238</v>
      </c>
      <c r="K197" s="22" t="s">
        <v>239</v>
      </c>
      <c r="L197" s="17">
        <f t="shared" si="16"/>
        <v>145.908</v>
      </c>
      <c r="M197" s="38">
        <v>116</v>
      </c>
      <c r="N197" s="22">
        <v>29.908</v>
      </c>
      <c r="O197" s="22"/>
      <c r="P197" s="22"/>
      <c r="Q197" s="21" t="s">
        <v>633</v>
      </c>
      <c r="R197" s="21" t="s">
        <v>33</v>
      </c>
    </row>
    <row r="198" s="2" customFormat="1" ht="30" customHeight="1" spans="1:18">
      <c r="A198" s="17">
        <v>178</v>
      </c>
      <c r="B198" s="21" t="s">
        <v>369</v>
      </c>
      <c r="C198" s="21" t="s">
        <v>370</v>
      </c>
      <c r="D198" s="21" t="s">
        <v>488</v>
      </c>
      <c r="E198" s="43" t="s">
        <v>664</v>
      </c>
      <c r="F198" s="21" t="s">
        <v>84</v>
      </c>
      <c r="G198" s="21" t="s">
        <v>352</v>
      </c>
      <c r="H198" s="22"/>
      <c r="I198" s="37" t="s">
        <v>664</v>
      </c>
      <c r="J198" s="21" t="s">
        <v>238</v>
      </c>
      <c r="K198" s="22" t="s">
        <v>244</v>
      </c>
      <c r="L198" s="17">
        <f t="shared" si="16"/>
        <v>283.48</v>
      </c>
      <c r="M198" s="38">
        <v>129.32</v>
      </c>
      <c r="N198" s="22">
        <v>154.16</v>
      </c>
      <c r="O198" s="22"/>
      <c r="P198" s="22"/>
      <c r="Q198" s="21" t="s">
        <v>633</v>
      </c>
      <c r="R198" s="21" t="s">
        <v>33</v>
      </c>
    </row>
    <row r="199" s="2" customFormat="1" ht="30" customHeight="1" spans="1:18">
      <c r="A199" s="17">
        <v>179</v>
      </c>
      <c r="B199" s="21" t="s">
        <v>369</v>
      </c>
      <c r="C199" s="21" t="s">
        <v>370</v>
      </c>
      <c r="D199" s="21" t="s">
        <v>488</v>
      </c>
      <c r="E199" s="21" t="s">
        <v>665</v>
      </c>
      <c r="F199" s="21" t="s">
        <v>84</v>
      </c>
      <c r="G199" s="21" t="s">
        <v>352</v>
      </c>
      <c r="H199" s="22"/>
      <c r="I199" s="32" t="s">
        <v>665</v>
      </c>
      <c r="J199" s="21" t="s">
        <v>238</v>
      </c>
      <c r="K199" s="22" t="s">
        <v>239</v>
      </c>
      <c r="L199" s="17">
        <f t="shared" si="16"/>
        <v>323.136</v>
      </c>
      <c r="M199" s="38">
        <v>257.77</v>
      </c>
      <c r="N199" s="22">
        <v>65.366</v>
      </c>
      <c r="O199" s="22"/>
      <c r="P199" s="22"/>
      <c r="Q199" s="21" t="s">
        <v>633</v>
      </c>
      <c r="R199" s="21" t="s">
        <v>33</v>
      </c>
    </row>
    <row r="200" s="2" customFormat="1" ht="30" customHeight="1" spans="1:18">
      <c r="A200" s="17">
        <v>180</v>
      </c>
      <c r="B200" s="21" t="s">
        <v>369</v>
      </c>
      <c r="C200" s="21" t="s">
        <v>370</v>
      </c>
      <c r="D200" s="21" t="s">
        <v>488</v>
      </c>
      <c r="E200" s="43" t="s">
        <v>666</v>
      </c>
      <c r="F200" s="21" t="s">
        <v>84</v>
      </c>
      <c r="G200" s="21" t="s">
        <v>126</v>
      </c>
      <c r="H200" s="22"/>
      <c r="I200" s="37" t="s">
        <v>666</v>
      </c>
      <c r="J200" s="21" t="s">
        <v>238</v>
      </c>
      <c r="K200" s="22" t="s">
        <v>244</v>
      </c>
      <c r="L200" s="17">
        <f t="shared" si="16"/>
        <v>197.54</v>
      </c>
      <c r="M200" s="38">
        <v>99.21</v>
      </c>
      <c r="N200" s="22">
        <v>98.33</v>
      </c>
      <c r="O200" s="22"/>
      <c r="P200" s="22"/>
      <c r="Q200" s="21" t="s">
        <v>633</v>
      </c>
      <c r="R200" s="21" t="s">
        <v>33</v>
      </c>
    </row>
    <row r="201" s="2" customFormat="1" ht="30" customHeight="1" spans="1:18">
      <c r="A201" s="17">
        <v>181</v>
      </c>
      <c r="B201" s="21" t="s">
        <v>369</v>
      </c>
      <c r="C201" s="21" t="s">
        <v>370</v>
      </c>
      <c r="D201" s="21" t="s">
        <v>488</v>
      </c>
      <c r="E201" s="21" t="s">
        <v>667</v>
      </c>
      <c r="F201" s="21" t="s">
        <v>84</v>
      </c>
      <c r="G201" s="21" t="s">
        <v>126</v>
      </c>
      <c r="H201" s="22"/>
      <c r="I201" s="32" t="s">
        <v>667</v>
      </c>
      <c r="J201" s="21" t="s">
        <v>238</v>
      </c>
      <c r="K201" s="22" t="s">
        <v>239</v>
      </c>
      <c r="L201" s="17">
        <f t="shared" si="16"/>
        <v>131.04</v>
      </c>
      <c r="M201" s="38">
        <v>108</v>
      </c>
      <c r="N201" s="22">
        <v>23.04</v>
      </c>
      <c r="O201" s="22"/>
      <c r="P201" s="22"/>
      <c r="Q201" s="21" t="s">
        <v>633</v>
      </c>
      <c r="R201" s="21" t="s">
        <v>33</v>
      </c>
    </row>
    <row r="202" s="2" customFormat="1" ht="30" customHeight="1" spans="1:18">
      <c r="A202" s="17">
        <v>182</v>
      </c>
      <c r="B202" s="21" t="s">
        <v>369</v>
      </c>
      <c r="C202" s="21" t="s">
        <v>370</v>
      </c>
      <c r="D202" s="21" t="s">
        <v>488</v>
      </c>
      <c r="E202" s="43" t="s">
        <v>668</v>
      </c>
      <c r="F202" s="21" t="s">
        <v>84</v>
      </c>
      <c r="G202" s="21" t="s">
        <v>135</v>
      </c>
      <c r="H202" s="22"/>
      <c r="I202" s="37" t="s">
        <v>668</v>
      </c>
      <c r="J202" s="21" t="s">
        <v>238</v>
      </c>
      <c r="K202" s="22" t="s">
        <v>244</v>
      </c>
      <c r="L202" s="17">
        <f t="shared" si="16"/>
        <v>204.4</v>
      </c>
      <c r="M202" s="38">
        <v>96.61</v>
      </c>
      <c r="N202" s="22">
        <v>107.79</v>
      </c>
      <c r="O202" s="22"/>
      <c r="P202" s="22"/>
      <c r="Q202" s="21" t="s">
        <v>633</v>
      </c>
      <c r="R202" s="21" t="s">
        <v>33</v>
      </c>
    </row>
    <row r="203" s="2" customFormat="1" ht="30" customHeight="1" spans="1:18">
      <c r="A203" s="17">
        <v>183</v>
      </c>
      <c r="B203" s="21" t="s">
        <v>369</v>
      </c>
      <c r="C203" s="21" t="s">
        <v>370</v>
      </c>
      <c r="D203" s="21" t="s">
        <v>488</v>
      </c>
      <c r="E203" s="21" t="s">
        <v>669</v>
      </c>
      <c r="F203" s="21" t="s">
        <v>84</v>
      </c>
      <c r="G203" s="21" t="s">
        <v>135</v>
      </c>
      <c r="H203" s="22"/>
      <c r="I203" s="32" t="s">
        <v>669</v>
      </c>
      <c r="J203" s="21" t="s">
        <v>238</v>
      </c>
      <c r="K203" s="22" t="s">
        <v>239</v>
      </c>
      <c r="L203" s="17">
        <f t="shared" si="16"/>
        <v>155.88</v>
      </c>
      <c r="M203" s="38">
        <v>124</v>
      </c>
      <c r="N203" s="22">
        <v>31.88</v>
      </c>
      <c r="O203" s="22"/>
      <c r="P203" s="22"/>
      <c r="Q203" s="21" t="s">
        <v>633</v>
      </c>
      <c r="R203" s="21" t="s">
        <v>33</v>
      </c>
    </row>
    <row r="204" s="2" customFormat="1" ht="30" customHeight="1" spans="1:18">
      <c r="A204" s="17">
        <v>184</v>
      </c>
      <c r="B204" s="21" t="s">
        <v>369</v>
      </c>
      <c r="C204" s="21" t="s">
        <v>370</v>
      </c>
      <c r="D204" s="21" t="s">
        <v>488</v>
      </c>
      <c r="E204" s="43" t="s">
        <v>670</v>
      </c>
      <c r="F204" s="21" t="s">
        <v>84</v>
      </c>
      <c r="G204" s="21" t="s">
        <v>233</v>
      </c>
      <c r="H204" s="22"/>
      <c r="I204" s="37" t="s">
        <v>670</v>
      </c>
      <c r="J204" s="21" t="s">
        <v>238</v>
      </c>
      <c r="K204" s="22" t="s">
        <v>244</v>
      </c>
      <c r="L204" s="17">
        <f t="shared" si="16"/>
        <v>197.52</v>
      </c>
      <c r="M204" s="38">
        <v>94.2</v>
      </c>
      <c r="N204" s="22">
        <v>103.32</v>
      </c>
      <c r="O204" s="22"/>
      <c r="P204" s="22"/>
      <c r="Q204" s="21" t="s">
        <v>633</v>
      </c>
      <c r="R204" s="21" t="s">
        <v>33</v>
      </c>
    </row>
    <row r="205" s="2" customFormat="1" ht="30" customHeight="1" spans="1:18">
      <c r="A205" s="17">
        <v>185</v>
      </c>
      <c r="B205" s="21" t="s">
        <v>369</v>
      </c>
      <c r="C205" s="21" t="s">
        <v>370</v>
      </c>
      <c r="D205" s="21" t="s">
        <v>488</v>
      </c>
      <c r="E205" s="21" t="s">
        <v>671</v>
      </c>
      <c r="F205" s="21" t="s">
        <v>84</v>
      </c>
      <c r="G205" s="21" t="s">
        <v>233</v>
      </c>
      <c r="H205" s="22"/>
      <c r="I205" s="32" t="s">
        <v>671</v>
      </c>
      <c r="J205" s="21" t="s">
        <v>238</v>
      </c>
      <c r="K205" s="22" t="s">
        <v>239</v>
      </c>
      <c r="L205" s="17">
        <f t="shared" si="16"/>
        <v>148.392</v>
      </c>
      <c r="M205" s="38">
        <v>118</v>
      </c>
      <c r="N205" s="22">
        <v>30.392</v>
      </c>
      <c r="O205" s="22"/>
      <c r="P205" s="22"/>
      <c r="Q205" s="21" t="s">
        <v>633</v>
      </c>
      <c r="R205" s="21" t="s">
        <v>33</v>
      </c>
    </row>
    <row r="206" s="2" customFormat="1" ht="30" customHeight="1" spans="1:18">
      <c r="A206" s="17">
        <v>186</v>
      </c>
      <c r="B206" s="21" t="s">
        <v>369</v>
      </c>
      <c r="C206" s="21" t="s">
        <v>370</v>
      </c>
      <c r="D206" s="21" t="s">
        <v>488</v>
      </c>
      <c r="E206" s="43" t="s">
        <v>672</v>
      </c>
      <c r="F206" s="21" t="s">
        <v>84</v>
      </c>
      <c r="G206" s="21" t="s">
        <v>41</v>
      </c>
      <c r="H206" s="22"/>
      <c r="I206" s="37" t="s">
        <v>672</v>
      </c>
      <c r="J206" s="21" t="s">
        <v>238</v>
      </c>
      <c r="K206" s="22" t="s">
        <v>244</v>
      </c>
      <c r="L206" s="17">
        <f t="shared" si="16"/>
        <v>198</v>
      </c>
      <c r="M206" s="38">
        <v>94.37</v>
      </c>
      <c r="N206" s="22">
        <v>103.63</v>
      </c>
      <c r="O206" s="22"/>
      <c r="P206" s="22"/>
      <c r="Q206" s="21" t="s">
        <v>633</v>
      </c>
      <c r="R206" s="21" t="s">
        <v>33</v>
      </c>
    </row>
    <row r="207" s="2" customFormat="1" ht="30" customHeight="1" spans="1:18">
      <c r="A207" s="17">
        <v>187</v>
      </c>
      <c r="B207" s="21" t="s">
        <v>369</v>
      </c>
      <c r="C207" s="21" t="s">
        <v>370</v>
      </c>
      <c r="D207" s="21" t="s">
        <v>488</v>
      </c>
      <c r="E207" s="21" t="s">
        <v>673</v>
      </c>
      <c r="F207" s="21" t="s">
        <v>84</v>
      </c>
      <c r="G207" s="21" t="s">
        <v>41</v>
      </c>
      <c r="H207" s="22"/>
      <c r="I207" s="32" t="s">
        <v>673</v>
      </c>
      <c r="J207" s="21" t="s">
        <v>238</v>
      </c>
      <c r="K207" s="22" t="s">
        <v>239</v>
      </c>
      <c r="L207" s="17">
        <f t="shared" si="16"/>
        <v>149.472</v>
      </c>
      <c r="M207" s="38">
        <v>119</v>
      </c>
      <c r="N207" s="22">
        <v>30.472</v>
      </c>
      <c r="O207" s="22"/>
      <c r="P207" s="22"/>
      <c r="Q207" s="21" t="s">
        <v>633</v>
      </c>
      <c r="R207" s="21" t="s">
        <v>33</v>
      </c>
    </row>
    <row r="208" s="2" customFormat="1" ht="30" customHeight="1" spans="1:18">
      <c r="A208" s="17">
        <v>188</v>
      </c>
      <c r="B208" s="21" t="s">
        <v>369</v>
      </c>
      <c r="C208" s="21" t="s">
        <v>370</v>
      </c>
      <c r="D208" s="21" t="s">
        <v>488</v>
      </c>
      <c r="E208" s="43" t="s">
        <v>674</v>
      </c>
      <c r="F208" s="21" t="s">
        <v>84</v>
      </c>
      <c r="G208" s="21" t="s">
        <v>586</v>
      </c>
      <c r="H208" s="22"/>
      <c r="I208" s="37" t="s">
        <v>674</v>
      </c>
      <c r="J208" s="21" t="s">
        <v>238</v>
      </c>
      <c r="K208" s="22" t="s">
        <v>244</v>
      </c>
      <c r="L208" s="17">
        <f t="shared" si="16"/>
        <v>196.82</v>
      </c>
      <c r="M208" s="38">
        <v>93.97</v>
      </c>
      <c r="N208" s="22">
        <v>102.85</v>
      </c>
      <c r="O208" s="22"/>
      <c r="P208" s="22"/>
      <c r="Q208" s="21" t="s">
        <v>633</v>
      </c>
      <c r="R208" s="21" t="s">
        <v>33</v>
      </c>
    </row>
    <row r="209" s="2" customFormat="1" ht="30" customHeight="1" spans="1:18">
      <c r="A209" s="17">
        <v>189</v>
      </c>
      <c r="B209" s="21" t="s">
        <v>369</v>
      </c>
      <c r="C209" s="21" t="s">
        <v>370</v>
      </c>
      <c r="D209" s="21" t="s">
        <v>488</v>
      </c>
      <c r="E209" s="21" t="s">
        <v>675</v>
      </c>
      <c r="F209" s="21" t="s">
        <v>84</v>
      </c>
      <c r="G209" s="21" t="s">
        <v>586</v>
      </c>
      <c r="H209" s="22"/>
      <c r="I209" s="32" t="s">
        <v>675</v>
      </c>
      <c r="J209" s="21" t="s">
        <v>238</v>
      </c>
      <c r="K209" s="22" t="s">
        <v>239</v>
      </c>
      <c r="L209" s="17">
        <f t="shared" si="16"/>
        <v>156.006</v>
      </c>
      <c r="M209" s="38">
        <v>124</v>
      </c>
      <c r="N209" s="22">
        <v>32.006</v>
      </c>
      <c r="O209" s="22"/>
      <c r="P209" s="22"/>
      <c r="Q209" s="21" t="s">
        <v>633</v>
      </c>
      <c r="R209" s="21" t="s">
        <v>33</v>
      </c>
    </row>
    <row r="210" s="2" customFormat="1" ht="30" customHeight="1" spans="1:18">
      <c r="A210" s="17">
        <v>190</v>
      </c>
      <c r="B210" s="21" t="s">
        <v>369</v>
      </c>
      <c r="C210" s="21" t="s">
        <v>370</v>
      </c>
      <c r="D210" s="21" t="s">
        <v>488</v>
      </c>
      <c r="E210" s="43" t="s">
        <v>676</v>
      </c>
      <c r="F210" s="21" t="s">
        <v>84</v>
      </c>
      <c r="G210" s="21" t="s">
        <v>140</v>
      </c>
      <c r="H210" s="22"/>
      <c r="I210" s="37" t="s">
        <v>676</v>
      </c>
      <c r="J210" s="21" t="s">
        <v>238</v>
      </c>
      <c r="K210" s="22" t="s">
        <v>244</v>
      </c>
      <c r="L210" s="17">
        <f t="shared" si="16"/>
        <v>198.36</v>
      </c>
      <c r="M210" s="38">
        <v>94.5</v>
      </c>
      <c r="N210" s="22">
        <v>103.86</v>
      </c>
      <c r="O210" s="22"/>
      <c r="P210" s="22"/>
      <c r="Q210" s="21" t="s">
        <v>633</v>
      </c>
      <c r="R210" s="21" t="s">
        <v>33</v>
      </c>
    </row>
    <row r="211" s="2" customFormat="1" ht="30" customHeight="1" spans="1:18">
      <c r="A211" s="17">
        <v>191</v>
      </c>
      <c r="B211" s="21" t="s">
        <v>369</v>
      </c>
      <c r="C211" s="21" t="s">
        <v>370</v>
      </c>
      <c r="D211" s="21" t="s">
        <v>488</v>
      </c>
      <c r="E211" s="21" t="s">
        <v>677</v>
      </c>
      <c r="F211" s="21" t="s">
        <v>84</v>
      </c>
      <c r="G211" s="21" t="s">
        <v>140</v>
      </c>
      <c r="H211" s="22"/>
      <c r="I211" s="32" t="s">
        <v>677</v>
      </c>
      <c r="J211" s="21" t="s">
        <v>238</v>
      </c>
      <c r="K211" s="22" t="s">
        <v>239</v>
      </c>
      <c r="L211" s="17">
        <f t="shared" si="16"/>
        <v>155.736</v>
      </c>
      <c r="M211" s="38">
        <v>124</v>
      </c>
      <c r="N211" s="22">
        <v>31.736</v>
      </c>
      <c r="O211" s="22"/>
      <c r="P211" s="22"/>
      <c r="Q211" s="21" t="s">
        <v>633</v>
      </c>
      <c r="R211" s="21" t="s">
        <v>33</v>
      </c>
    </row>
    <row r="212" s="2" customFormat="1" ht="30" customHeight="1" spans="1:18">
      <c r="A212" s="17">
        <v>192</v>
      </c>
      <c r="B212" s="21" t="s">
        <v>369</v>
      </c>
      <c r="C212" s="21" t="s">
        <v>370</v>
      </c>
      <c r="D212" s="21" t="s">
        <v>488</v>
      </c>
      <c r="E212" s="43" t="s">
        <v>678</v>
      </c>
      <c r="F212" s="21" t="s">
        <v>84</v>
      </c>
      <c r="G212" s="21" t="s">
        <v>469</v>
      </c>
      <c r="H212" s="22"/>
      <c r="I212" s="37" t="s">
        <v>678</v>
      </c>
      <c r="J212" s="21" t="s">
        <v>238</v>
      </c>
      <c r="K212" s="22" t="s">
        <v>244</v>
      </c>
      <c r="L212" s="17">
        <f t="shared" si="16"/>
        <v>195.16</v>
      </c>
      <c r="M212" s="38">
        <v>93.37</v>
      </c>
      <c r="N212" s="22">
        <v>101.79</v>
      </c>
      <c r="O212" s="22"/>
      <c r="P212" s="22"/>
      <c r="Q212" s="21" t="s">
        <v>633</v>
      </c>
      <c r="R212" s="21" t="s">
        <v>33</v>
      </c>
    </row>
    <row r="213" s="2" customFormat="1" ht="30" customHeight="1" spans="1:18">
      <c r="A213" s="17">
        <v>193</v>
      </c>
      <c r="B213" s="21" t="s">
        <v>369</v>
      </c>
      <c r="C213" s="21" t="s">
        <v>370</v>
      </c>
      <c r="D213" s="21" t="s">
        <v>488</v>
      </c>
      <c r="E213" s="21" t="s">
        <v>679</v>
      </c>
      <c r="F213" s="21" t="s">
        <v>84</v>
      </c>
      <c r="G213" s="21" t="s">
        <v>469</v>
      </c>
      <c r="H213" s="22"/>
      <c r="I213" s="32" t="s">
        <v>679</v>
      </c>
      <c r="J213" s="21" t="s">
        <v>238</v>
      </c>
      <c r="K213" s="22" t="s">
        <v>239</v>
      </c>
      <c r="L213" s="17">
        <f t="shared" si="16"/>
        <v>147.744</v>
      </c>
      <c r="M213" s="38">
        <v>119</v>
      </c>
      <c r="N213" s="22">
        <v>28.744</v>
      </c>
      <c r="O213" s="22"/>
      <c r="P213" s="22"/>
      <c r="Q213" s="21" t="s">
        <v>633</v>
      </c>
      <c r="R213" s="21" t="s">
        <v>33</v>
      </c>
    </row>
    <row r="214" s="2" customFormat="1" ht="30" customHeight="1" spans="1:18">
      <c r="A214" s="17">
        <v>194</v>
      </c>
      <c r="B214" s="21" t="s">
        <v>369</v>
      </c>
      <c r="C214" s="21" t="s">
        <v>370</v>
      </c>
      <c r="D214" s="21" t="s">
        <v>488</v>
      </c>
      <c r="E214" s="43" t="s">
        <v>680</v>
      </c>
      <c r="F214" s="21" t="s">
        <v>84</v>
      </c>
      <c r="G214" s="21" t="s">
        <v>205</v>
      </c>
      <c r="H214" s="22"/>
      <c r="I214" s="37" t="s">
        <v>680</v>
      </c>
      <c r="J214" s="21" t="s">
        <v>238</v>
      </c>
      <c r="K214" s="22" t="s">
        <v>244</v>
      </c>
      <c r="L214" s="17">
        <f t="shared" si="16"/>
        <v>59.6</v>
      </c>
      <c r="M214" s="38">
        <v>40.88</v>
      </c>
      <c r="N214" s="22">
        <v>18.72</v>
      </c>
      <c r="O214" s="22"/>
      <c r="P214" s="22"/>
      <c r="Q214" s="21" t="s">
        <v>633</v>
      </c>
      <c r="R214" s="21" t="s">
        <v>33</v>
      </c>
    </row>
    <row r="215" s="2" customFormat="1" ht="30" customHeight="1" spans="1:18">
      <c r="A215" s="17">
        <v>195</v>
      </c>
      <c r="B215" s="21" t="s">
        <v>369</v>
      </c>
      <c r="C215" s="21" t="s">
        <v>370</v>
      </c>
      <c r="D215" s="21" t="s">
        <v>488</v>
      </c>
      <c r="E215" s="43" t="s">
        <v>681</v>
      </c>
      <c r="F215" s="21" t="s">
        <v>84</v>
      </c>
      <c r="G215" s="21" t="s">
        <v>144</v>
      </c>
      <c r="H215" s="22"/>
      <c r="I215" s="37" t="s">
        <v>681</v>
      </c>
      <c r="J215" s="21" t="s">
        <v>238</v>
      </c>
      <c r="K215" s="22" t="s">
        <v>244</v>
      </c>
      <c r="L215" s="17">
        <f t="shared" si="16"/>
        <v>196.86</v>
      </c>
      <c r="M215" s="38">
        <v>93.97</v>
      </c>
      <c r="N215" s="22">
        <v>102.89</v>
      </c>
      <c r="O215" s="22"/>
      <c r="P215" s="22"/>
      <c r="Q215" s="21" t="s">
        <v>633</v>
      </c>
      <c r="R215" s="21" t="s">
        <v>33</v>
      </c>
    </row>
    <row r="216" s="2" customFormat="1" ht="30" customHeight="1" spans="1:18">
      <c r="A216" s="17">
        <v>196</v>
      </c>
      <c r="B216" s="21" t="s">
        <v>369</v>
      </c>
      <c r="C216" s="21" t="s">
        <v>370</v>
      </c>
      <c r="D216" s="21" t="s">
        <v>488</v>
      </c>
      <c r="E216" s="21" t="s">
        <v>682</v>
      </c>
      <c r="F216" s="21" t="s">
        <v>84</v>
      </c>
      <c r="G216" s="21" t="s">
        <v>144</v>
      </c>
      <c r="H216" s="22"/>
      <c r="I216" s="32" t="s">
        <v>682</v>
      </c>
      <c r="J216" s="21" t="s">
        <v>238</v>
      </c>
      <c r="K216" s="22" t="s">
        <v>239</v>
      </c>
      <c r="L216" s="17">
        <f t="shared" si="16"/>
        <v>143.676</v>
      </c>
      <c r="M216" s="38">
        <v>114</v>
      </c>
      <c r="N216" s="22">
        <v>29.676</v>
      </c>
      <c r="O216" s="22"/>
      <c r="P216" s="22"/>
      <c r="Q216" s="21" t="s">
        <v>633</v>
      </c>
      <c r="R216" s="21" t="s">
        <v>33</v>
      </c>
    </row>
    <row r="217" s="2" customFormat="1" ht="30" customHeight="1" spans="1:18">
      <c r="A217" s="17">
        <v>197</v>
      </c>
      <c r="B217" s="21" t="s">
        <v>369</v>
      </c>
      <c r="C217" s="21" t="s">
        <v>370</v>
      </c>
      <c r="D217" s="21" t="s">
        <v>488</v>
      </c>
      <c r="E217" s="43" t="s">
        <v>683</v>
      </c>
      <c r="F217" s="21" t="s">
        <v>84</v>
      </c>
      <c r="G217" s="21" t="s">
        <v>474</v>
      </c>
      <c r="H217" s="22"/>
      <c r="I217" s="37" t="s">
        <v>683</v>
      </c>
      <c r="J217" s="21" t="s">
        <v>238</v>
      </c>
      <c r="K217" s="22" t="s">
        <v>244</v>
      </c>
      <c r="L217" s="17">
        <f t="shared" si="16"/>
        <v>194.4</v>
      </c>
      <c r="M217" s="38">
        <v>93.11</v>
      </c>
      <c r="N217" s="22">
        <v>101.29</v>
      </c>
      <c r="O217" s="22"/>
      <c r="P217" s="22"/>
      <c r="Q217" s="21" t="s">
        <v>633</v>
      </c>
      <c r="R217" s="21" t="s">
        <v>33</v>
      </c>
    </row>
    <row r="218" s="2" customFormat="1" ht="30" customHeight="1" spans="1:18">
      <c r="A218" s="17">
        <v>198</v>
      </c>
      <c r="B218" s="21" t="s">
        <v>369</v>
      </c>
      <c r="C218" s="21" t="s">
        <v>370</v>
      </c>
      <c r="D218" s="21" t="s">
        <v>488</v>
      </c>
      <c r="E218" s="21" t="s">
        <v>684</v>
      </c>
      <c r="F218" s="21" t="s">
        <v>84</v>
      </c>
      <c r="G218" s="21" t="s">
        <v>474</v>
      </c>
      <c r="H218" s="22"/>
      <c r="I218" s="32" t="s">
        <v>684</v>
      </c>
      <c r="J218" s="21" t="s">
        <v>238</v>
      </c>
      <c r="K218" s="22" t="s">
        <v>239</v>
      </c>
      <c r="L218" s="17">
        <f t="shared" si="16"/>
        <v>130.536</v>
      </c>
      <c r="M218" s="38">
        <v>104</v>
      </c>
      <c r="N218" s="22">
        <v>26.536</v>
      </c>
      <c r="O218" s="22"/>
      <c r="P218" s="22"/>
      <c r="Q218" s="21" t="s">
        <v>633</v>
      </c>
      <c r="R218" s="21" t="s">
        <v>33</v>
      </c>
    </row>
    <row r="219" s="2" customFormat="1" ht="30" customHeight="1" spans="1:18">
      <c r="A219" s="17">
        <v>199</v>
      </c>
      <c r="B219" s="21" t="s">
        <v>369</v>
      </c>
      <c r="C219" s="21" t="s">
        <v>370</v>
      </c>
      <c r="D219" s="21" t="s">
        <v>488</v>
      </c>
      <c r="E219" s="43" t="s">
        <v>685</v>
      </c>
      <c r="F219" s="21" t="s">
        <v>84</v>
      </c>
      <c r="G219" s="21" t="s">
        <v>149</v>
      </c>
      <c r="H219" s="22"/>
      <c r="I219" s="37" t="s">
        <v>685</v>
      </c>
      <c r="J219" s="21" t="s">
        <v>238</v>
      </c>
      <c r="K219" s="22" t="s">
        <v>244</v>
      </c>
      <c r="L219" s="17">
        <f t="shared" si="16"/>
        <v>197.52</v>
      </c>
      <c r="M219" s="38">
        <v>99.2</v>
      </c>
      <c r="N219" s="22">
        <v>98.32</v>
      </c>
      <c r="O219" s="22"/>
      <c r="P219" s="22"/>
      <c r="Q219" s="21" t="s">
        <v>633</v>
      </c>
      <c r="R219" s="21" t="s">
        <v>33</v>
      </c>
    </row>
    <row r="220" s="2" customFormat="1" ht="30" customHeight="1" spans="1:18">
      <c r="A220" s="17">
        <v>200</v>
      </c>
      <c r="B220" s="21" t="s">
        <v>369</v>
      </c>
      <c r="C220" s="21" t="s">
        <v>370</v>
      </c>
      <c r="D220" s="21" t="s">
        <v>488</v>
      </c>
      <c r="E220" s="21" t="s">
        <v>686</v>
      </c>
      <c r="F220" s="21" t="s">
        <v>84</v>
      </c>
      <c r="G220" s="21" t="s">
        <v>149</v>
      </c>
      <c r="H220" s="22"/>
      <c r="I220" s="32" t="s">
        <v>686</v>
      </c>
      <c r="J220" s="21" t="s">
        <v>238</v>
      </c>
      <c r="K220" s="22" t="s">
        <v>239</v>
      </c>
      <c r="L220" s="17">
        <f t="shared" si="16"/>
        <v>148.968</v>
      </c>
      <c r="M220" s="38">
        <v>119</v>
      </c>
      <c r="N220" s="22">
        <v>29.968</v>
      </c>
      <c r="O220" s="22"/>
      <c r="P220" s="22"/>
      <c r="Q220" s="21" t="s">
        <v>633</v>
      </c>
      <c r="R220" s="21" t="s">
        <v>33</v>
      </c>
    </row>
    <row r="221" s="2" customFormat="1" ht="30" customHeight="1" spans="1:18">
      <c r="A221" s="17">
        <v>201</v>
      </c>
      <c r="B221" s="21" t="s">
        <v>369</v>
      </c>
      <c r="C221" s="21" t="s">
        <v>370</v>
      </c>
      <c r="D221" s="21" t="s">
        <v>488</v>
      </c>
      <c r="E221" s="43" t="s">
        <v>687</v>
      </c>
      <c r="F221" s="21" t="s">
        <v>84</v>
      </c>
      <c r="G221" s="21" t="s">
        <v>479</v>
      </c>
      <c r="H221" s="22"/>
      <c r="I221" s="37" t="s">
        <v>687</v>
      </c>
      <c r="J221" s="21" t="s">
        <v>238</v>
      </c>
      <c r="K221" s="22" t="s">
        <v>244</v>
      </c>
      <c r="L221" s="17">
        <f t="shared" si="16"/>
        <v>195.12</v>
      </c>
      <c r="M221" s="38">
        <v>103.36</v>
      </c>
      <c r="N221" s="22">
        <v>91.76</v>
      </c>
      <c r="O221" s="22"/>
      <c r="P221" s="22"/>
      <c r="Q221" s="21" t="s">
        <v>633</v>
      </c>
      <c r="R221" s="21" t="s">
        <v>33</v>
      </c>
    </row>
    <row r="222" s="2" customFormat="1" ht="30" customHeight="1" spans="1:18">
      <c r="A222" s="17">
        <v>202</v>
      </c>
      <c r="B222" s="21" t="s">
        <v>369</v>
      </c>
      <c r="C222" s="21" t="s">
        <v>370</v>
      </c>
      <c r="D222" s="21" t="s">
        <v>488</v>
      </c>
      <c r="E222" s="21" t="s">
        <v>688</v>
      </c>
      <c r="F222" s="21" t="s">
        <v>84</v>
      </c>
      <c r="G222" s="21" t="s">
        <v>479</v>
      </c>
      <c r="H222" s="22"/>
      <c r="I222" s="32" t="s">
        <v>688</v>
      </c>
      <c r="J222" s="21" t="s">
        <v>238</v>
      </c>
      <c r="K222" s="22" t="s">
        <v>239</v>
      </c>
      <c r="L222" s="17">
        <f t="shared" si="16"/>
        <v>150.984</v>
      </c>
      <c r="M222" s="38">
        <v>120</v>
      </c>
      <c r="N222" s="22">
        <v>30.984</v>
      </c>
      <c r="O222" s="22"/>
      <c r="P222" s="22"/>
      <c r="Q222" s="21" t="s">
        <v>633</v>
      </c>
      <c r="R222" s="21" t="s">
        <v>33</v>
      </c>
    </row>
    <row r="223" s="2" customFormat="1" ht="30" customHeight="1" spans="1:18">
      <c r="A223" s="17">
        <v>203</v>
      </c>
      <c r="B223" s="21" t="s">
        <v>369</v>
      </c>
      <c r="C223" s="21" t="s">
        <v>370</v>
      </c>
      <c r="D223" s="21" t="s">
        <v>488</v>
      </c>
      <c r="E223" s="43" t="s">
        <v>689</v>
      </c>
      <c r="F223" s="21" t="s">
        <v>84</v>
      </c>
      <c r="G223" s="21" t="s">
        <v>483</v>
      </c>
      <c r="H223" s="22"/>
      <c r="I223" s="37" t="s">
        <v>689</v>
      </c>
      <c r="J223" s="21" t="s">
        <v>238</v>
      </c>
      <c r="K223" s="22" t="s">
        <v>244</v>
      </c>
      <c r="L223" s="17">
        <f t="shared" si="16"/>
        <v>196.84</v>
      </c>
      <c r="M223" s="38">
        <v>93.97</v>
      </c>
      <c r="N223" s="22">
        <v>102.87</v>
      </c>
      <c r="O223" s="22"/>
      <c r="P223" s="22"/>
      <c r="Q223" s="21" t="s">
        <v>633</v>
      </c>
      <c r="R223" s="21" t="s">
        <v>33</v>
      </c>
    </row>
    <row r="224" s="2" customFormat="1" ht="30" customHeight="1" spans="1:18">
      <c r="A224" s="17">
        <v>204</v>
      </c>
      <c r="B224" s="21" t="s">
        <v>369</v>
      </c>
      <c r="C224" s="21" t="s">
        <v>370</v>
      </c>
      <c r="D224" s="21" t="s">
        <v>488</v>
      </c>
      <c r="E224" s="21" t="s">
        <v>690</v>
      </c>
      <c r="F224" s="21" t="s">
        <v>84</v>
      </c>
      <c r="G224" s="21" t="s">
        <v>483</v>
      </c>
      <c r="H224" s="22"/>
      <c r="I224" s="32" t="s">
        <v>690</v>
      </c>
      <c r="J224" s="21" t="s">
        <v>238</v>
      </c>
      <c r="K224" s="22" t="s">
        <v>239</v>
      </c>
      <c r="L224" s="17">
        <f t="shared" si="16"/>
        <v>141.948</v>
      </c>
      <c r="M224" s="38">
        <v>113</v>
      </c>
      <c r="N224" s="22">
        <v>28.948</v>
      </c>
      <c r="O224" s="22"/>
      <c r="P224" s="22"/>
      <c r="Q224" s="21" t="s">
        <v>633</v>
      </c>
      <c r="R224" s="21" t="s">
        <v>33</v>
      </c>
    </row>
    <row r="225" s="2" customFormat="1" ht="30" customHeight="1" spans="1:18">
      <c r="A225" s="17">
        <v>205</v>
      </c>
      <c r="B225" s="21" t="s">
        <v>369</v>
      </c>
      <c r="C225" s="21" t="s">
        <v>370</v>
      </c>
      <c r="D225" s="21" t="s">
        <v>488</v>
      </c>
      <c r="E225" s="43" t="s">
        <v>691</v>
      </c>
      <c r="F225" s="21" t="s">
        <v>84</v>
      </c>
      <c r="G225" s="21" t="s">
        <v>153</v>
      </c>
      <c r="H225" s="22"/>
      <c r="I225" s="37" t="s">
        <v>691</v>
      </c>
      <c r="J225" s="21" t="s">
        <v>238</v>
      </c>
      <c r="K225" s="22" t="s">
        <v>244</v>
      </c>
      <c r="L225" s="17">
        <f t="shared" si="16"/>
        <v>100.56</v>
      </c>
      <c r="M225" s="38">
        <v>55.24</v>
      </c>
      <c r="N225" s="22">
        <v>45.32</v>
      </c>
      <c r="O225" s="22"/>
      <c r="P225" s="22"/>
      <c r="Q225" s="21" t="s">
        <v>633</v>
      </c>
      <c r="R225" s="21" t="s">
        <v>33</v>
      </c>
    </row>
    <row r="226" s="2" customFormat="1" ht="30" customHeight="1" spans="1:18">
      <c r="A226" s="15" t="s">
        <v>692</v>
      </c>
      <c r="B226" s="16"/>
      <c r="C226" s="16"/>
      <c r="D226" s="16"/>
      <c r="E226" s="16"/>
      <c r="F226" s="14"/>
      <c r="G226" s="16"/>
      <c r="H226" s="16"/>
      <c r="I226" s="16"/>
      <c r="J226" s="16"/>
      <c r="K226" s="16"/>
      <c r="L226" s="45">
        <f>L227+L235+L242+L260</f>
        <v>32136</v>
      </c>
      <c r="M226" s="45">
        <f>M227+M235+M242+M260</f>
        <v>549</v>
      </c>
      <c r="N226" s="14">
        <f>N227+N235+N242+N260</f>
        <v>10075</v>
      </c>
      <c r="O226" s="14">
        <f>O227+O235+O242+O260</f>
        <v>0</v>
      </c>
      <c r="P226" s="14">
        <f>P227+P235+P242+P260</f>
        <v>0</v>
      </c>
      <c r="Q226" s="14"/>
      <c r="R226" s="14"/>
    </row>
    <row r="227" s="2" customFormat="1" ht="30" customHeight="1" spans="1:18">
      <c r="A227" s="16" t="s">
        <v>693</v>
      </c>
      <c r="B227" s="16"/>
      <c r="C227" s="16"/>
      <c r="D227" s="16"/>
      <c r="E227" s="16"/>
      <c r="F227" s="14"/>
      <c r="G227" s="16"/>
      <c r="H227" s="16"/>
      <c r="I227" s="16"/>
      <c r="J227" s="16"/>
      <c r="K227" s="16"/>
      <c r="L227" s="14">
        <f>SUBTOTAL(9,L228:L234)</f>
        <v>6490</v>
      </c>
      <c r="M227" s="14">
        <f>SUBTOTAL(9,M228:M234)</f>
        <v>72</v>
      </c>
      <c r="N227" s="14">
        <f>SUBTOTAL(9,N228:N234)</f>
        <v>1456</v>
      </c>
      <c r="O227" s="14">
        <f>SUBTOTAL(9,O228:O234)</f>
        <v>0</v>
      </c>
      <c r="P227" s="14">
        <f>SUBTOTAL(9,P228:P234)</f>
        <v>0</v>
      </c>
      <c r="Q227" s="14"/>
      <c r="R227" s="14"/>
    </row>
    <row r="228" s="2" customFormat="1" ht="72" spans="1:18">
      <c r="A228" s="17">
        <v>206</v>
      </c>
      <c r="B228" s="18" t="s">
        <v>369</v>
      </c>
      <c r="C228" s="18" t="s">
        <v>370</v>
      </c>
      <c r="D228" s="18" t="s">
        <v>694</v>
      </c>
      <c r="E228" s="18" t="s">
        <v>695</v>
      </c>
      <c r="F228" s="18" t="s">
        <v>27</v>
      </c>
      <c r="G228" s="21" t="s">
        <v>233</v>
      </c>
      <c r="H228" s="17"/>
      <c r="I228" s="20" t="s">
        <v>696</v>
      </c>
      <c r="J228" s="18" t="s">
        <v>697</v>
      </c>
      <c r="K228" s="17" t="s">
        <v>307</v>
      </c>
      <c r="L228" s="17">
        <v>2500</v>
      </c>
      <c r="M228" s="17"/>
      <c r="N228" s="17">
        <v>500</v>
      </c>
      <c r="O228" s="17"/>
      <c r="P228" s="17"/>
      <c r="Q228" s="18" t="s">
        <v>698</v>
      </c>
      <c r="R228" s="18" t="s">
        <v>33</v>
      </c>
    </row>
    <row r="229" s="2" customFormat="1" ht="60" spans="1:18">
      <c r="A229" s="17">
        <v>207</v>
      </c>
      <c r="B229" s="18" t="s">
        <v>369</v>
      </c>
      <c r="C229" s="18" t="s">
        <v>370</v>
      </c>
      <c r="D229" s="18" t="s">
        <v>694</v>
      </c>
      <c r="E229" s="18" t="s">
        <v>699</v>
      </c>
      <c r="F229" s="18" t="s">
        <v>40</v>
      </c>
      <c r="G229" s="18" t="s">
        <v>118</v>
      </c>
      <c r="H229" s="17"/>
      <c r="I229" s="20" t="s">
        <v>700</v>
      </c>
      <c r="J229" s="18" t="s">
        <v>697</v>
      </c>
      <c r="K229" s="17" t="s">
        <v>239</v>
      </c>
      <c r="L229" s="17">
        <v>871</v>
      </c>
      <c r="M229" s="17"/>
      <c r="N229" s="17">
        <v>404</v>
      </c>
      <c r="O229" s="17"/>
      <c r="P229" s="17"/>
      <c r="Q229" s="18" t="s">
        <v>701</v>
      </c>
      <c r="R229" s="18" t="s">
        <v>33</v>
      </c>
    </row>
    <row r="230" s="2" customFormat="1" ht="48" spans="1:18">
      <c r="A230" s="17">
        <v>208</v>
      </c>
      <c r="B230" s="18" t="s">
        <v>369</v>
      </c>
      <c r="C230" s="18" t="s">
        <v>370</v>
      </c>
      <c r="D230" s="18" t="s">
        <v>694</v>
      </c>
      <c r="E230" s="18" t="s">
        <v>702</v>
      </c>
      <c r="F230" s="18" t="s">
        <v>84</v>
      </c>
      <c r="G230" s="18" t="s">
        <v>377</v>
      </c>
      <c r="H230" s="17"/>
      <c r="I230" s="20" t="s">
        <v>703</v>
      </c>
      <c r="J230" s="18" t="s">
        <v>697</v>
      </c>
      <c r="K230" s="17" t="s">
        <v>704</v>
      </c>
      <c r="L230" s="17">
        <v>1750</v>
      </c>
      <c r="M230" s="17"/>
      <c r="N230" s="17">
        <v>236</v>
      </c>
      <c r="O230" s="17"/>
      <c r="P230" s="17"/>
      <c r="Q230" s="18"/>
      <c r="R230" s="18" t="s">
        <v>33</v>
      </c>
    </row>
    <row r="231" s="2" customFormat="1" ht="48" spans="1:18">
      <c r="A231" s="17">
        <v>209</v>
      </c>
      <c r="B231" s="18" t="s">
        <v>369</v>
      </c>
      <c r="C231" s="18" t="s">
        <v>370</v>
      </c>
      <c r="D231" s="18" t="s">
        <v>694</v>
      </c>
      <c r="E231" s="18" t="s">
        <v>705</v>
      </c>
      <c r="F231" s="18" t="s">
        <v>84</v>
      </c>
      <c r="G231" s="18" t="s">
        <v>469</v>
      </c>
      <c r="H231" s="17"/>
      <c r="I231" s="20" t="s">
        <v>703</v>
      </c>
      <c r="J231" s="18" t="s">
        <v>697</v>
      </c>
      <c r="K231" s="17" t="s">
        <v>239</v>
      </c>
      <c r="L231" s="17">
        <v>395</v>
      </c>
      <c r="M231" s="17"/>
      <c r="N231" s="17">
        <v>50</v>
      </c>
      <c r="O231" s="17"/>
      <c r="P231" s="17"/>
      <c r="Q231" s="18"/>
      <c r="R231" s="18" t="s">
        <v>33</v>
      </c>
    </row>
    <row r="232" s="2" customFormat="1" ht="48" spans="1:18">
      <c r="A232" s="17">
        <v>210</v>
      </c>
      <c r="B232" s="18" t="s">
        <v>369</v>
      </c>
      <c r="C232" s="18" t="s">
        <v>370</v>
      </c>
      <c r="D232" s="18" t="s">
        <v>694</v>
      </c>
      <c r="E232" s="18" t="s">
        <v>706</v>
      </c>
      <c r="F232" s="18" t="s">
        <v>84</v>
      </c>
      <c r="G232" s="18" t="s">
        <v>140</v>
      </c>
      <c r="H232" s="17"/>
      <c r="I232" s="20" t="s">
        <v>707</v>
      </c>
      <c r="J232" s="18" t="s">
        <v>697</v>
      </c>
      <c r="K232" s="17" t="s">
        <v>239</v>
      </c>
      <c r="L232" s="17">
        <v>750</v>
      </c>
      <c r="M232" s="17">
        <v>72</v>
      </c>
      <c r="N232" s="17">
        <v>140</v>
      </c>
      <c r="O232" s="17"/>
      <c r="P232" s="17"/>
      <c r="Q232" s="18"/>
      <c r="R232" s="18" t="s">
        <v>33</v>
      </c>
    </row>
    <row r="233" s="2" customFormat="1" ht="48" spans="1:18">
      <c r="A233" s="17">
        <v>211</v>
      </c>
      <c r="B233" s="18" t="s">
        <v>369</v>
      </c>
      <c r="C233" s="18" t="s">
        <v>370</v>
      </c>
      <c r="D233" s="18" t="s">
        <v>694</v>
      </c>
      <c r="E233" s="18" t="s">
        <v>708</v>
      </c>
      <c r="F233" s="18" t="s">
        <v>40</v>
      </c>
      <c r="G233" s="18" t="s">
        <v>91</v>
      </c>
      <c r="H233" s="17"/>
      <c r="I233" s="20" t="s">
        <v>709</v>
      </c>
      <c r="J233" s="18" t="s">
        <v>697</v>
      </c>
      <c r="K233" s="17" t="s">
        <v>31</v>
      </c>
      <c r="L233" s="17">
        <v>148</v>
      </c>
      <c r="M233" s="17"/>
      <c r="N233" s="17">
        <v>50</v>
      </c>
      <c r="O233" s="17"/>
      <c r="P233" s="17"/>
      <c r="Q233" s="18"/>
      <c r="R233" s="18" t="s">
        <v>33</v>
      </c>
    </row>
    <row r="234" s="2" customFormat="1" ht="60" spans="1:18">
      <c r="A234" s="17">
        <v>212</v>
      </c>
      <c r="B234" s="18" t="s">
        <v>369</v>
      </c>
      <c r="C234" s="18" t="s">
        <v>370</v>
      </c>
      <c r="D234" s="18" t="s">
        <v>694</v>
      </c>
      <c r="E234" s="18" t="s">
        <v>710</v>
      </c>
      <c r="F234" s="18" t="s">
        <v>40</v>
      </c>
      <c r="G234" s="18" t="s">
        <v>377</v>
      </c>
      <c r="H234" s="17"/>
      <c r="I234" s="20" t="s">
        <v>711</v>
      </c>
      <c r="J234" s="18" t="s">
        <v>697</v>
      </c>
      <c r="K234" s="17" t="s">
        <v>31</v>
      </c>
      <c r="L234" s="17">
        <v>76</v>
      </c>
      <c r="M234" s="17"/>
      <c r="N234" s="17">
        <v>76</v>
      </c>
      <c r="O234" s="17"/>
      <c r="P234" s="17"/>
      <c r="Q234" s="18" t="s">
        <v>712</v>
      </c>
      <c r="R234" s="18" t="s">
        <v>33</v>
      </c>
    </row>
    <row r="235" s="2" customFormat="1" ht="30" customHeight="1" spans="1:18">
      <c r="A235" s="16" t="s">
        <v>713</v>
      </c>
      <c r="B235" s="16"/>
      <c r="C235" s="16"/>
      <c r="D235" s="16"/>
      <c r="E235" s="16"/>
      <c r="F235" s="14"/>
      <c r="G235" s="16"/>
      <c r="H235" s="16"/>
      <c r="I235" s="16"/>
      <c r="J235" s="16"/>
      <c r="K235" s="16"/>
      <c r="L235" s="14">
        <f>SUBTOTAL(9,L236:L241)</f>
        <v>358</v>
      </c>
      <c r="M235" s="14">
        <f>SUBTOTAL(9,M236:M241)</f>
        <v>0</v>
      </c>
      <c r="N235" s="14">
        <f>SUBTOTAL(9,N236:N241)</f>
        <v>358</v>
      </c>
      <c r="O235" s="14">
        <f>SUBTOTAL(9,O236:O241)</f>
        <v>0</v>
      </c>
      <c r="P235" s="14">
        <f>SUBTOTAL(9,P236:P241)</f>
        <v>0</v>
      </c>
      <c r="Q235" s="14"/>
      <c r="R235" s="14"/>
    </row>
    <row r="236" s="2" customFormat="1" ht="60" spans="1:18">
      <c r="A236" s="17">
        <v>213</v>
      </c>
      <c r="B236" s="18" t="s">
        <v>72</v>
      </c>
      <c r="C236" s="18" t="s">
        <v>714</v>
      </c>
      <c r="D236" s="18" t="s">
        <v>250</v>
      </c>
      <c r="E236" s="18" t="s">
        <v>715</v>
      </c>
      <c r="F236" s="18" t="s">
        <v>40</v>
      </c>
      <c r="G236" s="21" t="s">
        <v>377</v>
      </c>
      <c r="H236" s="18"/>
      <c r="I236" s="20" t="s">
        <v>716</v>
      </c>
      <c r="J236" s="18" t="s">
        <v>697</v>
      </c>
      <c r="K236" s="17" t="s">
        <v>31</v>
      </c>
      <c r="L236" s="17">
        <f t="shared" ref="L236:L241" si="17">M236+N236+O236+P236</f>
        <v>70</v>
      </c>
      <c r="M236" s="17"/>
      <c r="N236" s="17">
        <v>70</v>
      </c>
      <c r="O236" s="17"/>
      <c r="P236" s="17"/>
      <c r="Q236" s="18" t="s">
        <v>717</v>
      </c>
      <c r="R236" s="18" t="s">
        <v>33</v>
      </c>
    </row>
    <row r="237" s="2" customFormat="1" ht="48" spans="1:18">
      <c r="A237" s="17">
        <v>214</v>
      </c>
      <c r="B237" s="18" t="s">
        <v>72</v>
      </c>
      <c r="C237" s="18" t="s">
        <v>714</v>
      </c>
      <c r="D237" s="18" t="s">
        <v>250</v>
      </c>
      <c r="E237" s="18" t="s">
        <v>718</v>
      </c>
      <c r="F237" s="18" t="s">
        <v>40</v>
      </c>
      <c r="G237" s="21" t="s">
        <v>474</v>
      </c>
      <c r="H237" s="18"/>
      <c r="I237" s="20" t="s">
        <v>719</v>
      </c>
      <c r="J237" s="18" t="s">
        <v>697</v>
      </c>
      <c r="K237" s="17" t="s">
        <v>31</v>
      </c>
      <c r="L237" s="17">
        <f t="shared" si="17"/>
        <v>70</v>
      </c>
      <c r="M237" s="17"/>
      <c r="N237" s="17">
        <v>70</v>
      </c>
      <c r="O237" s="17"/>
      <c r="P237" s="17"/>
      <c r="Q237" s="18" t="s">
        <v>720</v>
      </c>
      <c r="R237" s="18" t="s">
        <v>33</v>
      </c>
    </row>
    <row r="238" s="2" customFormat="1" ht="48" spans="1:18">
      <c r="A238" s="17">
        <v>215</v>
      </c>
      <c r="B238" s="18" t="s">
        <v>72</v>
      </c>
      <c r="C238" s="18" t="s">
        <v>714</v>
      </c>
      <c r="D238" s="18" t="s">
        <v>250</v>
      </c>
      <c r="E238" s="18" t="s">
        <v>721</v>
      </c>
      <c r="F238" s="18" t="s">
        <v>40</v>
      </c>
      <c r="G238" s="21" t="s">
        <v>236</v>
      </c>
      <c r="H238" s="18"/>
      <c r="I238" s="20" t="s">
        <v>722</v>
      </c>
      <c r="J238" s="18" t="s">
        <v>697</v>
      </c>
      <c r="K238" s="17" t="s">
        <v>31</v>
      </c>
      <c r="L238" s="17">
        <f t="shared" si="17"/>
        <v>75</v>
      </c>
      <c r="M238" s="17"/>
      <c r="N238" s="17">
        <v>75</v>
      </c>
      <c r="O238" s="17"/>
      <c r="P238" s="17"/>
      <c r="Q238" s="18" t="s">
        <v>723</v>
      </c>
      <c r="R238" s="18" t="s">
        <v>33</v>
      </c>
    </row>
    <row r="239" s="2" customFormat="1" ht="48" spans="1:18">
      <c r="A239" s="17">
        <v>216</v>
      </c>
      <c r="B239" s="18" t="s">
        <v>72</v>
      </c>
      <c r="C239" s="18" t="s">
        <v>714</v>
      </c>
      <c r="D239" s="18" t="s">
        <v>250</v>
      </c>
      <c r="E239" s="18" t="s">
        <v>724</v>
      </c>
      <c r="F239" s="18" t="s">
        <v>40</v>
      </c>
      <c r="G239" s="21" t="s">
        <v>483</v>
      </c>
      <c r="H239" s="18"/>
      <c r="I239" s="20" t="s">
        <v>725</v>
      </c>
      <c r="J239" s="18" t="s">
        <v>697</v>
      </c>
      <c r="K239" s="17" t="s">
        <v>31</v>
      </c>
      <c r="L239" s="17">
        <f t="shared" si="17"/>
        <v>95</v>
      </c>
      <c r="M239" s="17"/>
      <c r="N239" s="17">
        <v>95</v>
      </c>
      <c r="O239" s="17"/>
      <c r="P239" s="17"/>
      <c r="Q239" s="18" t="s">
        <v>726</v>
      </c>
      <c r="R239" s="18" t="s">
        <v>33</v>
      </c>
    </row>
    <row r="240" s="2" customFormat="1" ht="48" spans="1:18">
      <c r="A240" s="17">
        <v>217</v>
      </c>
      <c r="B240" s="18" t="s">
        <v>72</v>
      </c>
      <c r="C240" s="18" t="s">
        <v>714</v>
      </c>
      <c r="D240" s="18" t="s">
        <v>250</v>
      </c>
      <c r="E240" s="18" t="s">
        <v>727</v>
      </c>
      <c r="F240" s="18" t="s">
        <v>27</v>
      </c>
      <c r="G240" s="21" t="s">
        <v>91</v>
      </c>
      <c r="H240" s="18"/>
      <c r="I240" s="20" t="s">
        <v>728</v>
      </c>
      <c r="J240" s="18" t="s">
        <v>697</v>
      </c>
      <c r="K240" s="17" t="s">
        <v>31</v>
      </c>
      <c r="L240" s="17">
        <f t="shared" si="17"/>
        <v>25</v>
      </c>
      <c r="M240" s="17"/>
      <c r="N240" s="17">
        <v>25</v>
      </c>
      <c r="O240" s="17"/>
      <c r="P240" s="17"/>
      <c r="Q240" s="18" t="s">
        <v>729</v>
      </c>
      <c r="R240" s="18" t="s">
        <v>33</v>
      </c>
    </row>
    <row r="241" s="2" customFormat="1" ht="48" spans="1:18">
      <c r="A241" s="17">
        <v>218</v>
      </c>
      <c r="B241" s="18" t="s">
        <v>72</v>
      </c>
      <c r="C241" s="18" t="s">
        <v>714</v>
      </c>
      <c r="D241" s="18" t="s">
        <v>250</v>
      </c>
      <c r="E241" s="18" t="s">
        <v>730</v>
      </c>
      <c r="F241" s="18" t="s">
        <v>40</v>
      </c>
      <c r="G241" s="21" t="s">
        <v>236</v>
      </c>
      <c r="H241" s="18"/>
      <c r="I241" s="20" t="s">
        <v>731</v>
      </c>
      <c r="J241" s="18" t="s">
        <v>697</v>
      </c>
      <c r="K241" s="17" t="s">
        <v>31</v>
      </c>
      <c r="L241" s="17">
        <f t="shared" si="17"/>
        <v>23</v>
      </c>
      <c r="M241" s="17"/>
      <c r="N241" s="17">
        <v>23</v>
      </c>
      <c r="O241" s="17"/>
      <c r="P241" s="17"/>
      <c r="Q241" s="18" t="s">
        <v>732</v>
      </c>
      <c r="R241" s="18" t="s">
        <v>33</v>
      </c>
    </row>
    <row r="242" s="2" customFormat="1" ht="30" customHeight="1" spans="1:18">
      <c r="A242" s="16" t="s">
        <v>733</v>
      </c>
      <c r="B242" s="16"/>
      <c r="C242" s="16"/>
      <c r="D242" s="16"/>
      <c r="E242" s="16"/>
      <c r="F242" s="14"/>
      <c r="G242" s="16"/>
      <c r="H242" s="16"/>
      <c r="I242" s="16"/>
      <c r="J242" s="16"/>
      <c r="K242" s="16"/>
      <c r="L242" s="14">
        <f>SUBTOTAL(9,L243:L259)</f>
        <v>24446</v>
      </c>
      <c r="M242" s="14">
        <f>SUBTOTAL(9,M243:M259)</f>
        <v>358</v>
      </c>
      <c r="N242" s="14">
        <f>SUBTOTAL(9,N243:N259)</f>
        <v>7538</v>
      </c>
      <c r="O242" s="14">
        <f>SUBTOTAL(9,O243:O259)</f>
        <v>0</v>
      </c>
      <c r="P242" s="14">
        <f>SUBTOTAL(9,P243:P259)</f>
        <v>0</v>
      </c>
      <c r="Q242" s="14"/>
      <c r="R242" s="14"/>
    </row>
    <row r="243" s="9" customFormat="1" ht="96" spans="1:18">
      <c r="A243" s="17">
        <v>219</v>
      </c>
      <c r="B243" s="18" t="s">
        <v>369</v>
      </c>
      <c r="C243" s="18" t="s">
        <v>370</v>
      </c>
      <c r="D243" s="18" t="s">
        <v>694</v>
      </c>
      <c r="E243" s="18" t="s">
        <v>734</v>
      </c>
      <c r="F243" s="18" t="s">
        <v>735</v>
      </c>
      <c r="G243" s="17" t="s">
        <v>736</v>
      </c>
      <c r="H243" s="17"/>
      <c r="I243" s="20" t="s">
        <v>737</v>
      </c>
      <c r="J243" s="18" t="s">
        <v>697</v>
      </c>
      <c r="K243" s="17" t="s">
        <v>31</v>
      </c>
      <c r="L243" s="17">
        <v>271</v>
      </c>
      <c r="M243" s="17"/>
      <c r="N243" s="17">
        <v>271</v>
      </c>
      <c r="O243" s="17"/>
      <c r="P243" s="17"/>
      <c r="Q243" s="18" t="s">
        <v>738</v>
      </c>
      <c r="R243" s="18" t="s">
        <v>33</v>
      </c>
    </row>
    <row r="244" s="9" customFormat="1" ht="60" spans="1:18">
      <c r="A244" s="17">
        <v>220</v>
      </c>
      <c r="B244" s="18" t="s">
        <v>369</v>
      </c>
      <c r="C244" s="18" t="s">
        <v>370</v>
      </c>
      <c r="D244" s="18" t="s">
        <v>694</v>
      </c>
      <c r="E244" s="18" t="s">
        <v>739</v>
      </c>
      <c r="F244" s="18" t="s">
        <v>40</v>
      </c>
      <c r="G244" s="18" t="s">
        <v>91</v>
      </c>
      <c r="H244" s="18"/>
      <c r="I244" s="20" t="s">
        <v>740</v>
      </c>
      <c r="J244" s="18" t="s">
        <v>697</v>
      </c>
      <c r="K244" s="17" t="s">
        <v>704</v>
      </c>
      <c r="L244" s="17">
        <v>650</v>
      </c>
      <c r="M244" s="17"/>
      <c r="N244" s="17">
        <v>250</v>
      </c>
      <c r="O244" s="17"/>
      <c r="P244" s="17"/>
      <c r="Q244" s="18" t="s">
        <v>741</v>
      </c>
      <c r="R244" s="18" t="s">
        <v>33</v>
      </c>
    </row>
    <row r="245" s="9" customFormat="1" ht="48" spans="1:18">
      <c r="A245" s="17">
        <v>221</v>
      </c>
      <c r="B245" s="18" t="s">
        <v>369</v>
      </c>
      <c r="C245" s="18" t="s">
        <v>370</v>
      </c>
      <c r="D245" s="18" t="s">
        <v>694</v>
      </c>
      <c r="E245" s="18" t="s">
        <v>742</v>
      </c>
      <c r="F245" s="18" t="s">
        <v>40</v>
      </c>
      <c r="G245" s="18" t="s">
        <v>135</v>
      </c>
      <c r="H245" s="18"/>
      <c r="I245" s="20" t="s">
        <v>743</v>
      </c>
      <c r="J245" s="18" t="s">
        <v>697</v>
      </c>
      <c r="K245" s="17" t="s">
        <v>704</v>
      </c>
      <c r="L245" s="17">
        <v>270</v>
      </c>
      <c r="M245" s="17"/>
      <c r="N245" s="17">
        <v>160</v>
      </c>
      <c r="O245" s="17"/>
      <c r="P245" s="17"/>
      <c r="Q245" s="18" t="s">
        <v>744</v>
      </c>
      <c r="R245" s="18" t="s">
        <v>33</v>
      </c>
    </row>
    <row r="246" s="9" customFormat="1" ht="48" spans="1:18">
      <c r="A246" s="17">
        <v>222</v>
      </c>
      <c r="B246" s="18" t="s">
        <v>369</v>
      </c>
      <c r="C246" s="18" t="s">
        <v>370</v>
      </c>
      <c r="D246" s="18" t="s">
        <v>694</v>
      </c>
      <c r="E246" s="18" t="s">
        <v>745</v>
      </c>
      <c r="F246" s="18" t="s">
        <v>40</v>
      </c>
      <c r="G246" s="18" t="s">
        <v>85</v>
      </c>
      <c r="H246" s="18"/>
      <c r="I246" s="20" t="s">
        <v>746</v>
      </c>
      <c r="J246" s="18" t="s">
        <v>697</v>
      </c>
      <c r="K246" s="17" t="s">
        <v>704</v>
      </c>
      <c r="L246" s="17">
        <v>250</v>
      </c>
      <c r="M246" s="17"/>
      <c r="N246" s="17">
        <v>150</v>
      </c>
      <c r="O246" s="17"/>
      <c r="P246" s="17"/>
      <c r="Q246" s="18" t="s">
        <v>747</v>
      </c>
      <c r="R246" s="18" t="s">
        <v>33</v>
      </c>
    </row>
    <row r="247" s="9" customFormat="1" ht="48" spans="1:18">
      <c r="A247" s="17">
        <v>223</v>
      </c>
      <c r="B247" s="18" t="s">
        <v>369</v>
      </c>
      <c r="C247" s="18" t="s">
        <v>370</v>
      </c>
      <c r="D247" s="18" t="s">
        <v>694</v>
      </c>
      <c r="E247" s="18" t="s">
        <v>748</v>
      </c>
      <c r="F247" s="18" t="s">
        <v>40</v>
      </c>
      <c r="G247" s="18" t="s">
        <v>469</v>
      </c>
      <c r="H247" s="18"/>
      <c r="I247" s="20" t="s">
        <v>749</v>
      </c>
      <c r="J247" s="18" t="s">
        <v>697</v>
      </c>
      <c r="K247" s="17" t="s">
        <v>704</v>
      </c>
      <c r="L247" s="17">
        <v>120</v>
      </c>
      <c r="M247" s="17"/>
      <c r="N247" s="17">
        <v>75</v>
      </c>
      <c r="O247" s="17"/>
      <c r="P247" s="17"/>
      <c r="Q247" s="18" t="s">
        <v>750</v>
      </c>
      <c r="R247" s="18" t="s">
        <v>33</v>
      </c>
    </row>
    <row r="248" s="9" customFormat="1" ht="60" spans="1:18">
      <c r="A248" s="17">
        <v>224</v>
      </c>
      <c r="B248" s="18" t="s">
        <v>369</v>
      </c>
      <c r="C248" s="18" t="s">
        <v>370</v>
      </c>
      <c r="D248" s="18" t="s">
        <v>694</v>
      </c>
      <c r="E248" s="18" t="s">
        <v>751</v>
      </c>
      <c r="F248" s="18" t="s">
        <v>40</v>
      </c>
      <c r="G248" s="18" t="s">
        <v>236</v>
      </c>
      <c r="H248" s="18"/>
      <c r="I248" s="20" t="s">
        <v>752</v>
      </c>
      <c r="J248" s="18" t="s">
        <v>697</v>
      </c>
      <c r="K248" s="17" t="s">
        <v>704</v>
      </c>
      <c r="L248" s="17">
        <v>450</v>
      </c>
      <c r="M248" s="17"/>
      <c r="N248" s="17">
        <v>180</v>
      </c>
      <c r="O248" s="17"/>
      <c r="P248" s="17"/>
      <c r="Q248" s="18" t="s">
        <v>753</v>
      </c>
      <c r="R248" s="18" t="s">
        <v>33</v>
      </c>
    </row>
    <row r="249" s="9" customFormat="1" ht="48" spans="1:18">
      <c r="A249" s="17">
        <v>225</v>
      </c>
      <c r="B249" s="18" t="s">
        <v>369</v>
      </c>
      <c r="C249" s="18" t="s">
        <v>370</v>
      </c>
      <c r="D249" s="18" t="s">
        <v>694</v>
      </c>
      <c r="E249" s="18" t="s">
        <v>754</v>
      </c>
      <c r="F249" s="18" t="s">
        <v>40</v>
      </c>
      <c r="G249" s="18" t="s">
        <v>41</v>
      </c>
      <c r="H249" s="18"/>
      <c r="I249" s="20" t="s">
        <v>755</v>
      </c>
      <c r="J249" s="18" t="s">
        <v>697</v>
      </c>
      <c r="K249" s="17" t="s">
        <v>704</v>
      </c>
      <c r="L249" s="17">
        <v>750</v>
      </c>
      <c r="M249" s="17"/>
      <c r="N249" s="17">
        <v>250</v>
      </c>
      <c r="O249" s="17"/>
      <c r="P249" s="17"/>
      <c r="Q249" s="18" t="s">
        <v>756</v>
      </c>
      <c r="R249" s="18" t="s">
        <v>33</v>
      </c>
    </row>
    <row r="250" s="9" customFormat="1" ht="48" spans="1:18">
      <c r="A250" s="17">
        <v>226</v>
      </c>
      <c r="B250" s="18" t="s">
        <v>369</v>
      </c>
      <c r="C250" s="18" t="s">
        <v>370</v>
      </c>
      <c r="D250" s="18" t="s">
        <v>694</v>
      </c>
      <c r="E250" s="18" t="s">
        <v>757</v>
      </c>
      <c r="F250" s="18" t="s">
        <v>40</v>
      </c>
      <c r="G250" s="18" t="s">
        <v>233</v>
      </c>
      <c r="H250" s="18"/>
      <c r="I250" s="20" t="s">
        <v>758</v>
      </c>
      <c r="J250" s="18" t="s">
        <v>697</v>
      </c>
      <c r="K250" s="17" t="s">
        <v>704</v>
      </c>
      <c r="L250" s="17">
        <v>45</v>
      </c>
      <c r="M250" s="17"/>
      <c r="N250" s="17">
        <v>37</v>
      </c>
      <c r="O250" s="17"/>
      <c r="P250" s="17"/>
      <c r="Q250" s="18" t="s">
        <v>759</v>
      </c>
      <c r="R250" s="18" t="s">
        <v>33</v>
      </c>
    </row>
    <row r="251" s="9" customFormat="1" ht="48" spans="1:18">
      <c r="A251" s="17">
        <v>227</v>
      </c>
      <c r="B251" s="18" t="s">
        <v>369</v>
      </c>
      <c r="C251" s="18" t="s">
        <v>370</v>
      </c>
      <c r="D251" s="18" t="s">
        <v>694</v>
      </c>
      <c r="E251" s="18" t="s">
        <v>760</v>
      </c>
      <c r="F251" s="18" t="s">
        <v>40</v>
      </c>
      <c r="G251" s="18" t="s">
        <v>149</v>
      </c>
      <c r="H251" s="18"/>
      <c r="I251" s="20" t="s">
        <v>761</v>
      </c>
      <c r="J251" s="18" t="s">
        <v>697</v>
      </c>
      <c r="K251" s="17" t="s">
        <v>704</v>
      </c>
      <c r="L251" s="17">
        <v>100</v>
      </c>
      <c r="M251" s="17"/>
      <c r="N251" s="17">
        <v>95</v>
      </c>
      <c r="O251" s="17"/>
      <c r="P251" s="17"/>
      <c r="Q251" s="17"/>
      <c r="R251" s="18" t="s">
        <v>33</v>
      </c>
    </row>
    <row r="252" s="9" customFormat="1" ht="48" spans="1:18">
      <c r="A252" s="17">
        <v>228</v>
      </c>
      <c r="B252" s="18" t="s">
        <v>369</v>
      </c>
      <c r="C252" s="18" t="s">
        <v>370</v>
      </c>
      <c r="D252" s="18" t="s">
        <v>694</v>
      </c>
      <c r="E252" s="18" t="s">
        <v>762</v>
      </c>
      <c r="F252" s="18" t="s">
        <v>40</v>
      </c>
      <c r="G252" s="18" t="s">
        <v>474</v>
      </c>
      <c r="H252" s="18"/>
      <c r="I252" s="20" t="s">
        <v>761</v>
      </c>
      <c r="J252" s="18" t="s">
        <v>697</v>
      </c>
      <c r="K252" s="17" t="s">
        <v>31</v>
      </c>
      <c r="L252" s="17">
        <v>67</v>
      </c>
      <c r="M252" s="17"/>
      <c r="N252" s="17">
        <v>67</v>
      </c>
      <c r="O252" s="17"/>
      <c r="P252" s="17"/>
      <c r="Q252" s="17"/>
      <c r="R252" s="18" t="s">
        <v>33</v>
      </c>
    </row>
    <row r="253" s="9" customFormat="1" ht="48" spans="1:18">
      <c r="A253" s="17">
        <v>229</v>
      </c>
      <c r="B253" s="18" t="s">
        <v>369</v>
      </c>
      <c r="C253" s="18" t="s">
        <v>370</v>
      </c>
      <c r="D253" s="18" t="s">
        <v>694</v>
      </c>
      <c r="E253" s="18" t="s">
        <v>763</v>
      </c>
      <c r="F253" s="18" t="s">
        <v>84</v>
      </c>
      <c r="G253" s="21" t="s">
        <v>118</v>
      </c>
      <c r="H253" s="18"/>
      <c r="I253" s="20" t="s">
        <v>764</v>
      </c>
      <c r="J253" s="18" t="s">
        <v>697</v>
      </c>
      <c r="K253" s="17" t="s">
        <v>704</v>
      </c>
      <c r="L253" s="17">
        <v>198</v>
      </c>
      <c r="M253" s="17">
        <v>58</v>
      </c>
      <c r="N253" s="17">
        <v>70</v>
      </c>
      <c r="O253" s="17"/>
      <c r="P253" s="17"/>
      <c r="Q253" s="17"/>
      <c r="R253" s="18" t="s">
        <v>33</v>
      </c>
    </row>
    <row r="254" s="9" customFormat="1" ht="30" customHeight="1" spans="1:18">
      <c r="A254" s="17">
        <v>230</v>
      </c>
      <c r="B254" s="18" t="s">
        <v>369</v>
      </c>
      <c r="C254" s="18" t="s">
        <v>370</v>
      </c>
      <c r="D254" s="18" t="s">
        <v>765</v>
      </c>
      <c r="E254" s="18" t="s">
        <v>766</v>
      </c>
      <c r="F254" s="18" t="s">
        <v>84</v>
      </c>
      <c r="G254" s="18" t="s">
        <v>135</v>
      </c>
      <c r="H254" s="17"/>
      <c r="I254" s="20" t="s">
        <v>767</v>
      </c>
      <c r="J254" s="18" t="s">
        <v>697</v>
      </c>
      <c r="K254" s="17" t="s">
        <v>239</v>
      </c>
      <c r="L254" s="17">
        <v>1860</v>
      </c>
      <c r="M254" s="17">
        <v>300</v>
      </c>
      <c r="N254" s="17">
        <v>300</v>
      </c>
      <c r="O254" s="17"/>
      <c r="P254" s="17"/>
      <c r="Q254" s="17"/>
      <c r="R254" s="18" t="s">
        <v>33</v>
      </c>
    </row>
    <row r="255" s="9" customFormat="1" ht="48" spans="1:18">
      <c r="A255" s="17">
        <v>231</v>
      </c>
      <c r="B255" s="18" t="s">
        <v>369</v>
      </c>
      <c r="C255" s="18" t="s">
        <v>370</v>
      </c>
      <c r="D255" s="18" t="s">
        <v>765</v>
      </c>
      <c r="E255" s="18" t="s">
        <v>768</v>
      </c>
      <c r="F255" s="18" t="s">
        <v>84</v>
      </c>
      <c r="G255" s="18" t="s">
        <v>419</v>
      </c>
      <c r="H255" s="18"/>
      <c r="I255" s="20" t="s">
        <v>769</v>
      </c>
      <c r="J255" s="18" t="s">
        <v>697</v>
      </c>
      <c r="K255" s="17" t="s">
        <v>239</v>
      </c>
      <c r="L255" s="17">
        <v>45</v>
      </c>
      <c r="M255" s="17"/>
      <c r="N255" s="17">
        <v>45</v>
      </c>
      <c r="O255" s="17"/>
      <c r="P255" s="17"/>
      <c r="Q255" s="18" t="s">
        <v>770</v>
      </c>
      <c r="R255" s="18" t="s">
        <v>33</v>
      </c>
    </row>
    <row r="256" s="9" customFormat="1" ht="34" customHeight="1" spans="1:18">
      <c r="A256" s="17">
        <v>232</v>
      </c>
      <c r="B256" s="18" t="s">
        <v>369</v>
      </c>
      <c r="C256" s="18" t="s">
        <v>370</v>
      </c>
      <c r="D256" s="18" t="s">
        <v>765</v>
      </c>
      <c r="E256" s="18" t="s">
        <v>771</v>
      </c>
      <c r="F256" s="18" t="s">
        <v>40</v>
      </c>
      <c r="G256" s="18" t="s">
        <v>647</v>
      </c>
      <c r="H256" s="18"/>
      <c r="I256" s="20" t="s">
        <v>772</v>
      </c>
      <c r="J256" s="18" t="s">
        <v>697</v>
      </c>
      <c r="K256" s="17" t="s">
        <v>239</v>
      </c>
      <c r="L256" s="17">
        <v>15000</v>
      </c>
      <c r="M256" s="17"/>
      <c r="N256" s="17">
        <v>4000</v>
      </c>
      <c r="O256" s="17"/>
      <c r="P256" s="17"/>
      <c r="Q256" s="18"/>
      <c r="R256" s="18" t="s">
        <v>33</v>
      </c>
    </row>
    <row r="257" s="9" customFormat="1" ht="42" customHeight="1" spans="1:18">
      <c r="A257" s="17">
        <v>233</v>
      </c>
      <c r="B257" s="18" t="s">
        <v>369</v>
      </c>
      <c r="C257" s="18" t="s">
        <v>370</v>
      </c>
      <c r="D257" s="18" t="s">
        <v>765</v>
      </c>
      <c r="E257" s="18" t="s">
        <v>773</v>
      </c>
      <c r="F257" s="18" t="s">
        <v>40</v>
      </c>
      <c r="G257" s="18" t="s">
        <v>96</v>
      </c>
      <c r="H257" s="17"/>
      <c r="I257" s="20" t="s">
        <v>774</v>
      </c>
      <c r="J257" s="18" t="s">
        <v>697</v>
      </c>
      <c r="K257" s="17" t="s">
        <v>307</v>
      </c>
      <c r="L257" s="17">
        <v>1850</v>
      </c>
      <c r="M257" s="17"/>
      <c r="N257" s="17">
        <v>800</v>
      </c>
      <c r="O257" s="17"/>
      <c r="P257" s="17"/>
      <c r="Q257" s="18"/>
      <c r="R257" s="18" t="s">
        <v>33</v>
      </c>
    </row>
    <row r="258" s="9" customFormat="1" ht="36" customHeight="1" spans="1:18">
      <c r="A258" s="17">
        <v>234</v>
      </c>
      <c r="B258" s="18" t="s">
        <v>369</v>
      </c>
      <c r="C258" s="18" t="s">
        <v>370</v>
      </c>
      <c r="D258" s="18" t="s">
        <v>765</v>
      </c>
      <c r="E258" s="18" t="s">
        <v>775</v>
      </c>
      <c r="F258" s="18" t="s">
        <v>40</v>
      </c>
      <c r="G258" s="18" t="s">
        <v>205</v>
      </c>
      <c r="H258" s="18"/>
      <c r="I258" s="20" t="s">
        <v>776</v>
      </c>
      <c r="J258" s="18" t="s">
        <v>697</v>
      </c>
      <c r="K258" s="17" t="s">
        <v>31</v>
      </c>
      <c r="L258" s="17">
        <v>1200</v>
      </c>
      <c r="M258" s="17"/>
      <c r="N258" s="17">
        <v>338</v>
      </c>
      <c r="O258" s="17"/>
      <c r="P258" s="17"/>
      <c r="Q258" s="18"/>
      <c r="R258" s="18" t="s">
        <v>33</v>
      </c>
    </row>
    <row r="259" s="9" customFormat="1" ht="36" spans="1:18">
      <c r="A259" s="17">
        <v>235</v>
      </c>
      <c r="B259" s="18" t="s">
        <v>369</v>
      </c>
      <c r="C259" s="18" t="s">
        <v>370</v>
      </c>
      <c r="D259" s="18" t="s">
        <v>765</v>
      </c>
      <c r="E259" s="18" t="s">
        <v>777</v>
      </c>
      <c r="F259" s="18" t="s">
        <v>27</v>
      </c>
      <c r="G259" s="18" t="s">
        <v>259</v>
      </c>
      <c r="H259" s="18"/>
      <c r="I259" s="20" t="s">
        <v>778</v>
      </c>
      <c r="J259" s="18" t="s">
        <v>697</v>
      </c>
      <c r="K259" s="17" t="s">
        <v>307</v>
      </c>
      <c r="L259" s="17">
        <v>1320</v>
      </c>
      <c r="M259" s="17"/>
      <c r="N259" s="17">
        <v>450</v>
      </c>
      <c r="O259" s="17"/>
      <c r="P259" s="17"/>
      <c r="Q259" s="18"/>
      <c r="R259" s="18" t="s">
        <v>33</v>
      </c>
    </row>
    <row r="260" s="2" customFormat="1" ht="30" customHeight="1" spans="1:18">
      <c r="A260" s="16" t="s">
        <v>779</v>
      </c>
      <c r="B260" s="16"/>
      <c r="C260" s="16"/>
      <c r="D260" s="16"/>
      <c r="E260" s="16"/>
      <c r="F260" s="14"/>
      <c r="G260" s="16"/>
      <c r="H260" s="16"/>
      <c r="I260" s="16"/>
      <c r="J260" s="16"/>
      <c r="K260" s="16"/>
      <c r="L260" s="45">
        <f>SUBTOTAL(9,L261:L273)</f>
        <v>842</v>
      </c>
      <c r="M260" s="45">
        <f>SUBTOTAL(9,M261:M273)</f>
        <v>119</v>
      </c>
      <c r="N260" s="14">
        <f>SUBTOTAL(9,N261:N273)</f>
        <v>723</v>
      </c>
      <c r="O260" s="14">
        <f>SUBTOTAL(9,O261:O273)</f>
        <v>0</v>
      </c>
      <c r="P260" s="14">
        <f>SUBTOTAL(9,P261:P273)</f>
        <v>0</v>
      </c>
      <c r="Q260" s="14"/>
      <c r="R260" s="14"/>
    </row>
    <row r="261" s="2" customFormat="1" ht="48" spans="1:18">
      <c r="A261" s="17">
        <v>236</v>
      </c>
      <c r="B261" s="18" t="s">
        <v>369</v>
      </c>
      <c r="C261" s="18" t="s">
        <v>370</v>
      </c>
      <c r="D261" s="18" t="s">
        <v>694</v>
      </c>
      <c r="E261" s="18" t="s">
        <v>780</v>
      </c>
      <c r="F261" s="18" t="s">
        <v>84</v>
      </c>
      <c r="G261" s="18" t="s">
        <v>144</v>
      </c>
      <c r="H261" s="18"/>
      <c r="I261" s="20" t="s">
        <v>781</v>
      </c>
      <c r="J261" s="18" t="s">
        <v>697</v>
      </c>
      <c r="K261" s="17" t="s">
        <v>704</v>
      </c>
      <c r="L261" s="17">
        <f>M261+N261+O261+P261</f>
        <v>49</v>
      </c>
      <c r="M261" s="17">
        <v>10</v>
      </c>
      <c r="N261" s="17">
        <v>39</v>
      </c>
      <c r="O261" s="17"/>
      <c r="P261" s="17"/>
      <c r="Q261" s="18"/>
      <c r="R261" s="18" t="s">
        <v>33</v>
      </c>
    </row>
    <row r="262" s="2" customFormat="1" ht="48" spans="1:18">
      <c r="A262" s="17">
        <v>237</v>
      </c>
      <c r="B262" s="18" t="s">
        <v>369</v>
      </c>
      <c r="C262" s="18" t="s">
        <v>370</v>
      </c>
      <c r="D262" s="18" t="s">
        <v>694</v>
      </c>
      <c r="E262" s="18" t="s">
        <v>782</v>
      </c>
      <c r="F262" s="18" t="s">
        <v>40</v>
      </c>
      <c r="G262" s="18" t="s">
        <v>144</v>
      </c>
      <c r="H262" s="18"/>
      <c r="I262" s="20" t="s">
        <v>783</v>
      </c>
      <c r="J262" s="18" t="s">
        <v>697</v>
      </c>
      <c r="K262" s="17" t="s">
        <v>31</v>
      </c>
      <c r="L262" s="17">
        <f>M262+N262+O262+P262</f>
        <v>78</v>
      </c>
      <c r="M262" s="17"/>
      <c r="N262" s="17">
        <v>78</v>
      </c>
      <c r="O262" s="17"/>
      <c r="P262" s="17"/>
      <c r="Q262" s="18" t="s">
        <v>784</v>
      </c>
      <c r="R262" s="18" t="s">
        <v>33</v>
      </c>
    </row>
    <row r="263" s="2" customFormat="1" ht="48" spans="1:18">
      <c r="A263" s="17">
        <v>238</v>
      </c>
      <c r="B263" s="18" t="s">
        <v>369</v>
      </c>
      <c r="C263" s="18" t="s">
        <v>370</v>
      </c>
      <c r="D263" s="18" t="s">
        <v>694</v>
      </c>
      <c r="E263" s="18" t="s">
        <v>785</v>
      </c>
      <c r="F263" s="18" t="s">
        <v>84</v>
      </c>
      <c r="G263" s="18" t="s">
        <v>144</v>
      </c>
      <c r="H263" s="18"/>
      <c r="I263" s="20" t="s">
        <v>786</v>
      </c>
      <c r="J263" s="18" t="s">
        <v>697</v>
      </c>
      <c r="K263" s="17" t="s">
        <v>704</v>
      </c>
      <c r="L263" s="17">
        <v>89</v>
      </c>
      <c r="M263" s="17">
        <v>65</v>
      </c>
      <c r="N263" s="17">
        <v>24</v>
      </c>
      <c r="O263" s="17"/>
      <c r="P263" s="17"/>
      <c r="Q263" s="18"/>
      <c r="R263" s="18" t="s">
        <v>33</v>
      </c>
    </row>
    <row r="264" s="2" customFormat="1" ht="48" spans="1:18">
      <c r="A264" s="17">
        <v>239</v>
      </c>
      <c r="B264" s="18" t="s">
        <v>369</v>
      </c>
      <c r="C264" s="18" t="s">
        <v>370</v>
      </c>
      <c r="D264" s="18" t="s">
        <v>694</v>
      </c>
      <c r="E264" s="18" t="s">
        <v>787</v>
      </c>
      <c r="F264" s="18" t="s">
        <v>84</v>
      </c>
      <c r="G264" s="18" t="s">
        <v>41</v>
      </c>
      <c r="H264" s="18"/>
      <c r="I264" s="20" t="s">
        <v>788</v>
      </c>
      <c r="J264" s="18" t="s">
        <v>697</v>
      </c>
      <c r="K264" s="17" t="s">
        <v>704</v>
      </c>
      <c r="L264" s="17">
        <f t="shared" ref="L264:L273" si="18">M264+N264+O264+P264</f>
        <v>65</v>
      </c>
      <c r="M264" s="17">
        <v>16</v>
      </c>
      <c r="N264" s="17">
        <v>49</v>
      </c>
      <c r="O264" s="17"/>
      <c r="P264" s="17"/>
      <c r="Q264" s="18"/>
      <c r="R264" s="18" t="s">
        <v>33</v>
      </c>
    </row>
    <row r="265" s="2" customFormat="1" ht="48" spans="1:18">
      <c r="A265" s="17">
        <v>240</v>
      </c>
      <c r="B265" s="18" t="s">
        <v>369</v>
      </c>
      <c r="C265" s="18" t="s">
        <v>370</v>
      </c>
      <c r="D265" s="18" t="s">
        <v>694</v>
      </c>
      <c r="E265" s="18" t="s">
        <v>789</v>
      </c>
      <c r="F265" s="18" t="s">
        <v>84</v>
      </c>
      <c r="G265" s="18" t="s">
        <v>479</v>
      </c>
      <c r="H265" s="18"/>
      <c r="I265" s="20" t="s">
        <v>790</v>
      </c>
      <c r="J265" s="18" t="s">
        <v>697</v>
      </c>
      <c r="K265" s="17" t="s">
        <v>704</v>
      </c>
      <c r="L265" s="17">
        <f t="shared" si="18"/>
        <v>88</v>
      </c>
      <c r="M265" s="17">
        <v>28</v>
      </c>
      <c r="N265" s="17">
        <v>60</v>
      </c>
      <c r="O265" s="17"/>
      <c r="P265" s="17"/>
      <c r="Q265" s="18"/>
      <c r="R265" s="18" t="s">
        <v>33</v>
      </c>
    </row>
    <row r="266" s="2" customFormat="1" ht="60" spans="1:18">
      <c r="A266" s="17">
        <v>241</v>
      </c>
      <c r="B266" s="18" t="s">
        <v>369</v>
      </c>
      <c r="C266" s="18" t="s">
        <v>370</v>
      </c>
      <c r="D266" s="18" t="s">
        <v>694</v>
      </c>
      <c r="E266" s="18" t="s">
        <v>791</v>
      </c>
      <c r="F266" s="18" t="s">
        <v>84</v>
      </c>
      <c r="G266" s="18" t="s">
        <v>259</v>
      </c>
      <c r="H266" s="18"/>
      <c r="I266" s="20" t="s">
        <v>792</v>
      </c>
      <c r="J266" s="18" t="s">
        <v>697</v>
      </c>
      <c r="K266" s="17" t="s">
        <v>239</v>
      </c>
      <c r="L266" s="17">
        <f t="shared" si="18"/>
        <v>50</v>
      </c>
      <c r="M266" s="17"/>
      <c r="N266" s="17">
        <v>50</v>
      </c>
      <c r="O266" s="17"/>
      <c r="P266" s="17"/>
      <c r="Q266" s="18"/>
      <c r="R266" s="18" t="s">
        <v>33</v>
      </c>
    </row>
    <row r="267" s="2" customFormat="1" ht="48" spans="1:18">
      <c r="A267" s="17">
        <v>242</v>
      </c>
      <c r="B267" s="18" t="s">
        <v>369</v>
      </c>
      <c r="C267" s="18" t="s">
        <v>370</v>
      </c>
      <c r="D267" s="18" t="s">
        <v>694</v>
      </c>
      <c r="E267" s="18" t="s">
        <v>793</v>
      </c>
      <c r="F267" s="18" t="s">
        <v>84</v>
      </c>
      <c r="G267" s="18" t="s">
        <v>419</v>
      </c>
      <c r="H267" s="18"/>
      <c r="I267" s="20" t="s">
        <v>794</v>
      </c>
      <c r="J267" s="18" t="s">
        <v>697</v>
      </c>
      <c r="K267" s="17" t="s">
        <v>704</v>
      </c>
      <c r="L267" s="17">
        <f t="shared" si="18"/>
        <v>37</v>
      </c>
      <c r="M267" s="17"/>
      <c r="N267" s="17">
        <v>37</v>
      </c>
      <c r="O267" s="17"/>
      <c r="P267" s="17"/>
      <c r="Q267" s="18"/>
      <c r="R267" s="18" t="s">
        <v>33</v>
      </c>
    </row>
    <row r="268" s="2" customFormat="1" ht="60" spans="1:18">
      <c r="A268" s="17">
        <v>243</v>
      </c>
      <c r="B268" s="18" t="s">
        <v>369</v>
      </c>
      <c r="C268" s="18" t="s">
        <v>370</v>
      </c>
      <c r="D268" s="18" t="s">
        <v>694</v>
      </c>
      <c r="E268" s="18" t="s">
        <v>795</v>
      </c>
      <c r="F268" s="18" t="s">
        <v>40</v>
      </c>
      <c r="G268" s="18" t="s">
        <v>236</v>
      </c>
      <c r="H268" s="18"/>
      <c r="I268" s="20" t="s">
        <v>796</v>
      </c>
      <c r="J268" s="18" t="s">
        <v>697</v>
      </c>
      <c r="K268" s="17" t="s">
        <v>31</v>
      </c>
      <c r="L268" s="17">
        <f t="shared" si="18"/>
        <v>78</v>
      </c>
      <c r="M268" s="17"/>
      <c r="N268" s="17">
        <v>78</v>
      </c>
      <c r="O268" s="17"/>
      <c r="P268" s="17"/>
      <c r="Q268" s="18" t="s">
        <v>797</v>
      </c>
      <c r="R268" s="18" t="s">
        <v>33</v>
      </c>
    </row>
    <row r="269" s="2" customFormat="1" ht="48" spans="1:18">
      <c r="A269" s="17">
        <v>244</v>
      </c>
      <c r="B269" s="18" t="s">
        <v>369</v>
      </c>
      <c r="C269" s="18" t="s">
        <v>370</v>
      </c>
      <c r="D269" s="18" t="s">
        <v>694</v>
      </c>
      <c r="E269" s="18" t="s">
        <v>798</v>
      </c>
      <c r="F269" s="18" t="s">
        <v>40</v>
      </c>
      <c r="G269" s="18" t="s">
        <v>153</v>
      </c>
      <c r="H269" s="18"/>
      <c r="I269" s="20" t="s">
        <v>799</v>
      </c>
      <c r="J269" s="18" t="s">
        <v>697</v>
      </c>
      <c r="K269" s="17" t="s">
        <v>31</v>
      </c>
      <c r="L269" s="17">
        <f t="shared" si="18"/>
        <v>60</v>
      </c>
      <c r="M269" s="17"/>
      <c r="N269" s="17">
        <v>60</v>
      </c>
      <c r="O269" s="17"/>
      <c r="P269" s="17"/>
      <c r="Q269" s="18" t="s">
        <v>800</v>
      </c>
      <c r="R269" s="18" t="s">
        <v>33</v>
      </c>
    </row>
    <row r="270" s="2" customFormat="1" ht="60" spans="1:18">
      <c r="A270" s="17">
        <v>245</v>
      </c>
      <c r="B270" s="18" t="s">
        <v>369</v>
      </c>
      <c r="C270" s="18" t="s">
        <v>370</v>
      </c>
      <c r="D270" s="18" t="s">
        <v>694</v>
      </c>
      <c r="E270" s="18" t="s">
        <v>801</v>
      </c>
      <c r="F270" s="18" t="s">
        <v>40</v>
      </c>
      <c r="G270" s="18" t="s">
        <v>479</v>
      </c>
      <c r="H270" s="18"/>
      <c r="I270" s="20" t="s">
        <v>802</v>
      </c>
      <c r="J270" s="18" t="s">
        <v>697</v>
      </c>
      <c r="K270" s="17" t="s">
        <v>31</v>
      </c>
      <c r="L270" s="17">
        <f t="shared" si="18"/>
        <v>60</v>
      </c>
      <c r="M270" s="17"/>
      <c r="N270" s="17">
        <v>60</v>
      </c>
      <c r="O270" s="17"/>
      <c r="P270" s="17"/>
      <c r="Q270" s="18" t="s">
        <v>803</v>
      </c>
      <c r="R270" s="18" t="s">
        <v>33</v>
      </c>
    </row>
    <row r="271" s="2" customFormat="1" ht="60" spans="1:18">
      <c r="A271" s="17">
        <v>246</v>
      </c>
      <c r="B271" s="18" t="s">
        <v>369</v>
      </c>
      <c r="C271" s="18" t="s">
        <v>370</v>
      </c>
      <c r="D271" s="18" t="s">
        <v>694</v>
      </c>
      <c r="E271" s="18" t="s">
        <v>804</v>
      </c>
      <c r="F271" s="18" t="s">
        <v>40</v>
      </c>
      <c r="G271" s="18" t="s">
        <v>126</v>
      </c>
      <c r="H271" s="18"/>
      <c r="I271" s="20" t="s">
        <v>805</v>
      </c>
      <c r="J271" s="18" t="s">
        <v>697</v>
      </c>
      <c r="K271" s="17" t="s">
        <v>31</v>
      </c>
      <c r="L271" s="17">
        <f t="shared" si="18"/>
        <v>60</v>
      </c>
      <c r="M271" s="17"/>
      <c r="N271" s="17">
        <v>60</v>
      </c>
      <c r="O271" s="17"/>
      <c r="P271" s="17"/>
      <c r="Q271" s="18" t="s">
        <v>806</v>
      </c>
      <c r="R271" s="18" t="s">
        <v>33</v>
      </c>
    </row>
    <row r="272" s="2" customFormat="1" ht="60" spans="1:18">
      <c r="A272" s="17">
        <v>247</v>
      </c>
      <c r="B272" s="18" t="s">
        <v>369</v>
      </c>
      <c r="C272" s="18" t="s">
        <v>370</v>
      </c>
      <c r="D272" s="18" t="s">
        <v>694</v>
      </c>
      <c r="E272" s="18" t="s">
        <v>807</v>
      </c>
      <c r="F272" s="18" t="s">
        <v>40</v>
      </c>
      <c r="G272" s="18" t="s">
        <v>118</v>
      </c>
      <c r="H272" s="18"/>
      <c r="I272" s="20" t="s">
        <v>808</v>
      </c>
      <c r="J272" s="18" t="s">
        <v>697</v>
      </c>
      <c r="K272" s="17" t="s">
        <v>31</v>
      </c>
      <c r="L272" s="17">
        <f t="shared" si="18"/>
        <v>64</v>
      </c>
      <c r="M272" s="17"/>
      <c r="N272" s="17">
        <v>64</v>
      </c>
      <c r="O272" s="17"/>
      <c r="P272" s="17"/>
      <c r="Q272" s="18" t="s">
        <v>806</v>
      </c>
      <c r="R272" s="18" t="s">
        <v>33</v>
      </c>
    </row>
    <row r="273" s="2" customFormat="1" ht="48" spans="1:18">
      <c r="A273" s="17">
        <v>248</v>
      </c>
      <c r="B273" s="18" t="s">
        <v>369</v>
      </c>
      <c r="C273" s="18" t="s">
        <v>370</v>
      </c>
      <c r="D273" s="18" t="s">
        <v>694</v>
      </c>
      <c r="E273" s="18" t="s">
        <v>809</v>
      </c>
      <c r="F273" s="18" t="s">
        <v>40</v>
      </c>
      <c r="G273" s="18" t="s">
        <v>352</v>
      </c>
      <c r="H273" s="18"/>
      <c r="I273" s="20" t="s">
        <v>810</v>
      </c>
      <c r="J273" s="18" t="s">
        <v>697</v>
      </c>
      <c r="K273" s="17" t="s">
        <v>31</v>
      </c>
      <c r="L273" s="17">
        <f t="shared" si="18"/>
        <v>64</v>
      </c>
      <c r="M273" s="17"/>
      <c r="N273" s="17">
        <v>64</v>
      </c>
      <c r="O273" s="17"/>
      <c r="P273" s="17"/>
      <c r="Q273" s="18" t="s">
        <v>811</v>
      </c>
      <c r="R273" s="18" t="s">
        <v>33</v>
      </c>
    </row>
    <row r="274" s="2" customFormat="1" ht="30" customHeight="1" spans="1:18">
      <c r="A274" s="15" t="s">
        <v>812</v>
      </c>
      <c r="B274" s="16"/>
      <c r="C274" s="16"/>
      <c r="D274" s="16"/>
      <c r="E274" s="16"/>
      <c r="F274" s="14"/>
      <c r="G274" s="16"/>
      <c r="H274" s="16"/>
      <c r="I274" s="16"/>
      <c r="J274" s="16"/>
      <c r="K274" s="16"/>
      <c r="L274" s="14">
        <f>L275+L278+L281</f>
        <v>4300</v>
      </c>
      <c r="M274" s="14">
        <f>M275+M278+M281</f>
        <v>1578.52</v>
      </c>
      <c r="N274" s="14">
        <f>N275+N278+N281</f>
        <v>2721.48</v>
      </c>
      <c r="O274" s="14">
        <f>O275+O278+O281</f>
        <v>0</v>
      </c>
      <c r="P274" s="14">
        <f>P275+P278+P281</f>
        <v>0</v>
      </c>
      <c r="Q274" s="14"/>
      <c r="R274" s="14"/>
    </row>
    <row r="275" s="2" customFormat="1" ht="30" customHeight="1" spans="1:18">
      <c r="A275" s="16" t="s">
        <v>813</v>
      </c>
      <c r="B275" s="16"/>
      <c r="C275" s="16"/>
      <c r="D275" s="16"/>
      <c r="E275" s="16"/>
      <c r="F275" s="14"/>
      <c r="G275" s="16"/>
      <c r="H275" s="16"/>
      <c r="I275" s="16"/>
      <c r="J275" s="16"/>
      <c r="K275" s="16"/>
      <c r="L275" s="14">
        <f>SUBTOTAL(9,L276:L277)</f>
        <v>600</v>
      </c>
      <c r="M275" s="14">
        <f>SUBTOTAL(9,M276:M277)</f>
        <v>0</v>
      </c>
      <c r="N275" s="14">
        <f>SUBTOTAL(9,N276:N277)</f>
        <v>600</v>
      </c>
      <c r="O275" s="14">
        <f>SUBTOTAL(9,O276:O277)</f>
        <v>0</v>
      </c>
      <c r="P275" s="14">
        <f>SUBTOTAL(9,P276:P277)</f>
        <v>0</v>
      </c>
      <c r="Q275" s="14"/>
      <c r="R275" s="14"/>
    </row>
    <row r="276" s="2" customFormat="1" ht="60" spans="1:18">
      <c r="A276" s="17">
        <v>249</v>
      </c>
      <c r="B276" s="21" t="s">
        <v>369</v>
      </c>
      <c r="C276" s="21" t="s">
        <v>814</v>
      </c>
      <c r="D276" s="21" t="s">
        <v>815</v>
      </c>
      <c r="E276" s="22" t="s">
        <v>816</v>
      </c>
      <c r="F276" s="21" t="s">
        <v>40</v>
      </c>
      <c r="G276" s="21" t="s">
        <v>28</v>
      </c>
      <c r="H276" s="22"/>
      <c r="I276" s="32" t="s">
        <v>817</v>
      </c>
      <c r="J276" s="21" t="s">
        <v>49</v>
      </c>
      <c r="K276" s="22" t="s">
        <v>31</v>
      </c>
      <c r="L276" s="17">
        <f t="shared" ref="L276:L280" si="19">M276+N276+O276+P276</f>
        <v>300</v>
      </c>
      <c r="M276" s="22"/>
      <c r="N276" s="22">
        <v>300</v>
      </c>
      <c r="O276" s="22"/>
      <c r="P276" s="22"/>
      <c r="Q276" s="21" t="s">
        <v>818</v>
      </c>
      <c r="R276" s="21" t="s">
        <v>33</v>
      </c>
    </row>
    <row r="277" s="2" customFormat="1" ht="60" spans="1:18">
      <c r="A277" s="17">
        <v>250</v>
      </c>
      <c r="B277" s="21" t="s">
        <v>369</v>
      </c>
      <c r="C277" s="21" t="s">
        <v>814</v>
      </c>
      <c r="D277" s="21" t="s">
        <v>819</v>
      </c>
      <c r="E277" s="22" t="s">
        <v>820</v>
      </c>
      <c r="F277" s="21" t="s">
        <v>40</v>
      </c>
      <c r="G277" s="18" t="s">
        <v>493</v>
      </c>
      <c r="H277" s="22"/>
      <c r="I277" s="32" t="s">
        <v>821</v>
      </c>
      <c r="J277" s="21" t="s">
        <v>49</v>
      </c>
      <c r="K277" s="22" t="s">
        <v>31</v>
      </c>
      <c r="L277" s="17">
        <f t="shared" si="19"/>
        <v>300</v>
      </c>
      <c r="M277" s="22"/>
      <c r="N277" s="22">
        <v>300</v>
      </c>
      <c r="O277" s="22"/>
      <c r="P277" s="22"/>
      <c r="Q277" s="21" t="s">
        <v>822</v>
      </c>
      <c r="R277" s="21" t="s">
        <v>33</v>
      </c>
    </row>
    <row r="278" s="2" customFormat="1" ht="30" customHeight="1" spans="1:18">
      <c r="A278" s="16" t="s">
        <v>823</v>
      </c>
      <c r="B278" s="16"/>
      <c r="C278" s="16"/>
      <c r="D278" s="16"/>
      <c r="E278" s="16"/>
      <c r="F278" s="14"/>
      <c r="G278" s="16"/>
      <c r="H278" s="16"/>
      <c r="I278" s="16"/>
      <c r="J278" s="16"/>
      <c r="K278" s="16"/>
      <c r="L278" s="14">
        <f>SUBTOTAL(9,L279:L280)</f>
        <v>660</v>
      </c>
      <c r="M278" s="14">
        <f>SUBTOTAL(9,M279:M280)</f>
        <v>100</v>
      </c>
      <c r="N278" s="14">
        <f>SUBTOTAL(9,N279:N280)</f>
        <v>560</v>
      </c>
      <c r="O278" s="14">
        <f>SUBTOTAL(9,O279:O280)</f>
        <v>0</v>
      </c>
      <c r="P278" s="14">
        <f>SUBTOTAL(9,P279:P280)</f>
        <v>0</v>
      </c>
      <c r="Q278" s="14"/>
      <c r="R278" s="14"/>
    </row>
    <row r="279" s="2" customFormat="1" ht="36" spans="1:18">
      <c r="A279" s="17">
        <v>251</v>
      </c>
      <c r="B279" s="18" t="s">
        <v>369</v>
      </c>
      <c r="C279" s="18" t="s">
        <v>814</v>
      </c>
      <c r="D279" s="18" t="s">
        <v>824</v>
      </c>
      <c r="E279" s="18" t="s">
        <v>825</v>
      </c>
      <c r="F279" s="18" t="s">
        <v>27</v>
      </c>
      <c r="G279" s="18" t="s">
        <v>126</v>
      </c>
      <c r="H279" s="18" t="s">
        <v>826</v>
      </c>
      <c r="I279" s="20" t="s">
        <v>827</v>
      </c>
      <c r="J279" s="18" t="s">
        <v>828</v>
      </c>
      <c r="K279" s="17" t="s">
        <v>239</v>
      </c>
      <c r="L279" s="17">
        <f t="shared" si="19"/>
        <v>200</v>
      </c>
      <c r="M279" s="17">
        <v>100</v>
      </c>
      <c r="N279" s="17">
        <v>100</v>
      </c>
      <c r="O279" s="22"/>
      <c r="P279" s="17"/>
      <c r="Q279" s="17"/>
      <c r="R279" s="18" t="s">
        <v>33</v>
      </c>
    </row>
    <row r="280" s="2" customFormat="1" ht="37.5" spans="1:18">
      <c r="A280" s="17">
        <v>252</v>
      </c>
      <c r="B280" s="18" t="s">
        <v>369</v>
      </c>
      <c r="C280" s="18" t="s">
        <v>814</v>
      </c>
      <c r="D280" s="18" t="s">
        <v>824</v>
      </c>
      <c r="E280" s="18" t="s">
        <v>829</v>
      </c>
      <c r="F280" s="18" t="s">
        <v>40</v>
      </c>
      <c r="G280" s="18" t="s">
        <v>493</v>
      </c>
      <c r="H280" s="17"/>
      <c r="I280" s="20" t="s">
        <v>830</v>
      </c>
      <c r="J280" s="18" t="s">
        <v>828</v>
      </c>
      <c r="K280" s="17" t="s">
        <v>31</v>
      </c>
      <c r="L280" s="17">
        <f t="shared" si="19"/>
        <v>460</v>
      </c>
      <c r="M280" s="17"/>
      <c r="N280" s="17">
        <v>460</v>
      </c>
      <c r="O280" s="17"/>
      <c r="P280" s="17"/>
      <c r="Q280" s="18" t="s">
        <v>831</v>
      </c>
      <c r="R280" s="18" t="s">
        <v>33</v>
      </c>
    </row>
    <row r="281" s="2" customFormat="1" ht="30" customHeight="1" spans="1:18">
      <c r="A281" s="16" t="s">
        <v>832</v>
      </c>
      <c r="B281" s="16"/>
      <c r="C281" s="16"/>
      <c r="D281" s="16"/>
      <c r="E281" s="16"/>
      <c r="F281" s="14"/>
      <c r="G281" s="16"/>
      <c r="H281" s="16"/>
      <c r="I281" s="16"/>
      <c r="J281" s="16"/>
      <c r="K281" s="16"/>
      <c r="L281" s="14">
        <f>SUBTOTAL(9,L282:L288)</f>
        <v>3040</v>
      </c>
      <c r="M281" s="14">
        <f>SUBTOTAL(9,M282:M288)</f>
        <v>1478.52</v>
      </c>
      <c r="N281" s="14">
        <f>SUBTOTAL(9,N282:N288)</f>
        <v>1561.48</v>
      </c>
      <c r="O281" s="14">
        <f>SUBTOTAL(9,O282:O288)</f>
        <v>0</v>
      </c>
      <c r="P281" s="14">
        <f>SUBTOTAL(9,P282:P288)</f>
        <v>0</v>
      </c>
      <c r="Q281" s="14"/>
      <c r="R281" s="14"/>
    </row>
    <row r="282" s="2" customFormat="1" ht="36.75" spans="1:18">
      <c r="A282" s="17">
        <v>253</v>
      </c>
      <c r="B282" s="18" t="s">
        <v>369</v>
      </c>
      <c r="C282" s="18" t="s">
        <v>814</v>
      </c>
      <c r="D282" s="18" t="s">
        <v>38</v>
      </c>
      <c r="E282" s="17" t="s">
        <v>833</v>
      </c>
      <c r="F282" s="18" t="s">
        <v>27</v>
      </c>
      <c r="G282" s="21" t="s">
        <v>96</v>
      </c>
      <c r="H282" s="18" t="s">
        <v>102</v>
      </c>
      <c r="I282" s="20" t="s">
        <v>834</v>
      </c>
      <c r="J282" s="18" t="s">
        <v>30</v>
      </c>
      <c r="K282" s="62" t="s">
        <v>239</v>
      </c>
      <c r="L282" s="17">
        <f t="shared" ref="L282:L288" si="20">M282+N282+O282+P282</f>
        <v>1000</v>
      </c>
      <c r="M282" s="17">
        <v>700</v>
      </c>
      <c r="N282" s="17">
        <v>300</v>
      </c>
      <c r="O282" s="22"/>
      <c r="P282" s="17"/>
      <c r="Q282" s="20" t="s">
        <v>835</v>
      </c>
      <c r="R282" s="18" t="s">
        <v>33</v>
      </c>
    </row>
    <row r="283" s="2" customFormat="1" ht="67" customHeight="1" spans="1:18">
      <c r="A283" s="17">
        <v>254</v>
      </c>
      <c r="B283" s="18" t="s">
        <v>369</v>
      </c>
      <c r="C283" s="18" t="s">
        <v>814</v>
      </c>
      <c r="D283" s="18" t="s">
        <v>38</v>
      </c>
      <c r="E283" s="17" t="s">
        <v>836</v>
      </c>
      <c r="F283" s="18" t="s">
        <v>27</v>
      </c>
      <c r="G283" s="21" t="s">
        <v>96</v>
      </c>
      <c r="H283" s="18" t="s">
        <v>837</v>
      </c>
      <c r="I283" s="20" t="s">
        <v>838</v>
      </c>
      <c r="J283" s="18" t="s">
        <v>30</v>
      </c>
      <c r="K283" s="62" t="s">
        <v>239</v>
      </c>
      <c r="L283" s="17">
        <f t="shared" si="20"/>
        <v>464</v>
      </c>
      <c r="M283" s="17">
        <v>200</v>
      </c>
      <c r="N283" s="17">
        <v>264</v>
      </c>
      <c r="O283" s="22"/>
      <c r="P283" s="17"/>
      <c r="Q283" s="20" t="s">
        <v>835</v>
      </c>
      <c r="R283" s="18" t="s">
        <v>33</v>
      </c>
    </row>
    <row r="284" s="2" customFormat="1" ht="55" customHeight="1" spans="1:18">
      <c r="A284" s="17">
        <v>255</v>
      </c>
      <c r="B284" s="21" t="s">
        <v>369</v>
      </c>
      <c r="C284" s="21" t="s">
        <v>814</v>
      </c>
      <c r="D284" s="21" t="s">
        <v>38</v>
      </c>
      <c r="E284" s="17" t="s">
        <v>839</v>
      </c>
      <c r="F284" s="18" t="s">
        <v>40</v>
      </c>
      <c r="G284" s="18" t="s">
        <v>126</v>
      </c>
      <c r="H284" s="18" t="s">
        <v>102</v>
      </c>
      <c r="I284" s="20" t="s">
        <v>840</v>
      </c>
      <c r="J284" s="18" t="s">
        <v>49</v>
      </c>
      <c r="K284" s="17" t="s">
        <v>239</v>
      </c>
      <c r="L284" s="17">
        <f t="shared" si="20"/>
        <v>200</v>
      </c>
      <c r="M284" s="17">
        <v>100</v>
      </c>
      <c r="N284" s="17">
        <v>100</v>
      </c>
      <c r="O284" s="17"/>
      <c r="P284" s="17"/>
      <c r="Q284" s="17"/>
      <c r="R284" s="18" t="s">
        <v>33</v>
      </c>
    </row>
    <row r="285" s="6" customFormat="1" ht="63" customHeight="1" spans="1:18">
      <c r="A285" s="17">
        <v>256</v>
      </c>
      <c r="B285" s="18" t="s">
        <v>369</v>
      </c>
      <c r="C285" s="18" t="s">
        <v>814</v>
      </c>
      <c r="D285" s="18" t="s">
        <v>38</v>
      </c>
      <c r="E285" s="17" t="s">
        <v>841</v>
      </c>
      <c r="F285" s="18" t="s">
        <v>40</v>
      </c>
      <c r="G285" s="18" t="s">
        <v>126</v>
      </c>
      <c r="H285" s="18" t="s">
        <v>842</v>
      </c>
      <c r="I285" s="20" t="s">
        <v>843</v>
      </c>
      <c r="J285" s="18" t="s">
        <v>49</v>
      </c>
      <c r="K285" s="17" t="s">
        <v>31</v>
      </c>
      <c r="L285" s="17">
        <f t="shared" si="20"/>
        <v>248</v>
      </c>
      <c r="M285" s="17">
        <v>0</v>
      </c>
      <c r="N285" s="17">
        <v>248</v>
      </c>
      <c r="O285" s="17"/>
      <c r="P285" s="17">
        <v>0</v>
      </c>
      <c r="Q285" s="18" t="s">
        <v>844</v>
      </c>
      <c r="R285" s="18" t="s">
        <v>33</v>
      </c>
    </row>
    <row r="286" s="2" customFormat="1" ht="36" spans="1:18">
      <c r="A286" s="17">
        <v>257</v>
      </c>
      <c r="B286" s="18" t="s">
        <v>369</v>
      </c>
      <c r="C286" s="18" t="s">
        <v>814</v>
      </c>
      <c r="D286" s="18" t="s">
        <v>38</v>
      </c>
      <c r="E286" s="18" t="s">
        <v>845</v>
      </c>
      <c r="F286" s="18" t="s">
        <v>40</v>
      </c>
      <c r="G286" s="18" t="s">
        <v>126</v>
      </c>
      <c r="H286" s="18" t="s">
        <v>275</v>
      </c>
      <c r="I286" s="20" t="s">
        <v>846</v>
      </c>
      <c r="J286" s="18" t="s">
        <v>30</v>
      </c>
      <c r="K286" s="17" t="s">
        <v>704</v>
      </c>
      <c r="L286" s="17">
        <f t="shared" si="20"/>
        <v>328</v>
      </c>
      <c r="M286" s="17">
        <f>148.52+100</f>
        <v>248.52</v>
      </c>
      <c r="N286" s="17">
        <v>79.48</v>
      </c>
      <c r="O286" s="22"/>
      <c r="P286" s="17"/>
      <c r="Q286" s="20" t="s">
        <v>835</v>
      </c>
      <c r="R286" s="18" t="s">
        <v>33</v>
      </c>
    </row>
    <row r="287" s="2" customFormat="1" ht="89" customHeight="1" spans="1:18">
      <c r="A287" s="17">
        <v>258</v>
      </c>
      <c r="B287" s="18" t="s">
        <v>369</v>
      </c>
      <c r="C287" s="18" t="s">
        <v>814</v>
      </c>
      <c r="D287" s="18" t="s">
        <v>38</v>
      </c>
      <c r="E287" s="18" t="s">
        <v>847</v>
      </c>
      <c r="F287" s="18" t="s">
        <v>40</v>
      </c>
      <c r="G287" s="18" t="s">
        <v>108</v>
      </c>
      <c r="H287" s="18" t="s">
        <v>848</v>
      </c>
      <c r="I287" s="20" t="s">
        <v>849</v>
      </c>
      <c r="J287" s="18" t="s">
        <v>30</v>
      </c>
      <c r="K287" s="17" t="s">
        <v>239</v>
      </c>
      <c r="L287" s="17">
        <f t="shared" si="20"/>
        <v>300</v>
      </c>
      <c r="M287" s="17">
        <v>210</v>
      </c>
      <c r="N287" s="17">
        <v>90</v>
      </c>
      <c r="O287" s="17"/>
      <c r="P287" s="17"/>
      <c r="Q287" s="20" t="s">
        <v>835</v>
      </c>
      <c r="R287" s="18" t="s">
        <v>33</v>
      </c>
    </row>
    <row r="288" s="2" customFormat="1" ht="52" customHeight="1" spans="1:18">
      <c r="A288" s="17">
        <v>259</v>
      </c>
      <c r="B288" s="18" t="s">
        <v>369</v>
      </c>
      <c r="C288" s="18" t="s">
        <v>814</v>
      </c>
      <c r="D288" s="18" t="s">
        <v>38</v>
      </c>
      <c r="E288" s="58" t="s">
        <v>850</v>
      </c>
      <c r="F288" s="18" t="s">
        <v>27</v>
      </c>
      <c r="G288" s="59" t="s">
        <v>108</v>
      </c>
      <c r="H288" s="18" t="s">
        <v>851</v>
      </c>
      <c r="I288" s="63" t="s">
        <v>852</v>
      </c>
      <c r="J288" s="18" t="s">
        <v>30</v>
      </c>
      <c r="K288" s="64" t="s">
        <v>244</v>
      </c>
      <c r="L288" s="17">
        <f t="shared" si="20"/>
        <v>500</v>
      </c>
      <c r="M288" s="17">
        <v>20</v>
      </c>
      <c r="N288" s="17">
        <v>480</v>
      </c>
      <c r="O288" s="17"/>
      <c r="P288" s="64"/>
      <c r="Q288" s="20" t="s">
        <v>835</v>
      </c>
      <c r="R288" s="18" t="s">
        <v>33</v>
      </c>
    </row>
    <row r="289" s="2" customFormat="1" ht="30" customHeight="1" spans="1:18">
      <c r="A289" s="15" t="s">
        <v>853</v>
      </c>
      <c r="B289" s="16"/>
      <c r="C289" s="16"/>
      <c r="D289" s="16"/>
      <c r="E289" s="16"/>
      <c r="F289" s="14"/>
      <c r="G289" s="16"/>
      <c r="H289" s="16"/>
      <c r="I289" s="16"/>
      <c r="J289" s="16"/>
      <c r="K289" s="16"/>
      <c r="L289" s="14">
        <f>SUBTOTAL(9,L290:L300)</f>
        <v>1906</v>
      </c>
      <c r="M289" s="14">
        <f>SUBTOTAL(9,M290:M300)</f>
        <v>0</v>
      </c>
      <c r="N289" s="14">
        <f>SUBTOTAL(9,N290:N300)</f>
        <v>1846</v>
      </c>
      <c r="O289" s="14">
        <f>SUBTOTAL(9,O290:O300)</f>
        <v>0</v>
      </c>
      <c r="P289" s="14">
        <f>SUBTOTAL(9,P290:P300)</f>
        <v>60</v>
      </c>
      <c r="Q289" s="14"/>
      <c r="R289" s="14"/>
    </row>
    <row r="290" s="2" customFormat="1" ht="63.75" spans="1:18">
      <c r="A290" s="17">
        <v>260</v>
      </c>
      <c r="B290" s="18" t="s">
        <v>369</v>
      </c>
      <c r="C290" s="18" t="s">
        <v>854</v>
      </c>
      <c r="D290" s="18" t="s">
        <v>765</v>
      </c>
      <c r="E290" s="21" t="s">
        <v>855</v>
      </c>
      <c r="F290" s="21" t="s">
        <v>40</v>
      </c>
      <c r="G290" s="21" t="s">
        <v>118</v>
      </c>
      <c r="H290" s="21" t="s">
        <v>856</v>
      </c>
      <c r="I290" s="32" t="s">
        <v>857</v>
      </c>
      <c r="J290" s="21" t="s">
        <v>443</v>
      </c>
      <c r="K290" s="17" t="s">
        <v>31</v>
      </c>
      <c r="L290" s="17">
        <f t="shared" ref="L290:L293" si="21">M290+N290+O290+P290</f>
        <v>518</v>
      </c>
      <c r="M290" s="17"/>
      <c r="N290" s="22">
        <v>518</v>
      </c>
      <c r="O290" s="17"/>
      <c r="P290" s="17"/>
      <c r="Q290" s="21" t="s">
        <v>858</v>
      </c>
      <c r="R290" s="18" t="s">
        <v>33</v>
      </c>
    </row>
    <row r="291" s="2" customFormat="1" ht="37.5" spans="1:18">
      <c r="A291" s="17">
        <v>261</v>
      </c>
      <c r="B291" s="18" t="s">
        <v>369</v>
      </c>
      <c r="C291" s="18" t="s">
        <v>854</v>
      </c>
      <c r="D291" s="18" t="s">
        <v>765</v>
      </c>
      <c r="E291" s="21" t="s">
        <v>859</v>
      </c>
      <c r="F291" s="21" t="s">
        <v>40</v>
      </c>
      <c r="G291" s="21" t="s">
        <v>118</v>
      </c>
      <c r="H291" s="21" t="s">
        <v>441</v>
      </c>
      <c r="I291" s="32" t="s">
        <v>860</v>
      </c>
      <c r="J291" s="21" t="s">
        <v>443</v>
      </c>
      <c r="K291" s="17" t="s">
        <v>31</v>
      </c>
      <c r="L291" s="17">
        <f t="shared" si="21"/>
        <v>400</v>
      </c>
      <c r="M291" s="17"/>
      <c r="N291" s="22">
        <v>400</v>
      </c>
      <c r="O291" s="17"/>
      <c r="P291" s="17"/>
      <c r="Q291" s="21" t="s">
        <v>861</v>
      </c>
      <c r="R291" s="18" t="s">
        <v>33</v>
      </c>
    </row>
    <row r="292" s="2" customFormat="1" ht="36" spans="1:18">
      <c r="A292" s="17">
        <v>262</v>
      </c>
      <c r="B292" s="18" t="s">
        <v>369</v>
      </c>
      <c r="C292" s="18" t="s">
        <v>854</v>
      </c>
      <c r="D292" s="18" t="s">
        <v>765</v>
      </c>
      <c r="E292" s="18" t="s">
        <v>862</v>
      </c>
      <c r="F292" s="18" t="s">
        <v>40</v>
      </c>
      <c r="G292" s="21" t="s">
        <v>96</v>
      </c>
      <c r="H292" s="18" t="s">
        <v>863</v>
      </c>
      <c r="I292" s="20" t="s">
        <v>864</v>
      </c>
      <c r="J292" s="18" t="s">
        <v>565</v>
      </c>
      <c r="K292" s="17" t="s">
        <v>31</v>
      </c>
      <c r="L292" s="17">
        <f t="shared" si="21"/>
        <v>100</v>
      </c>
      <c r="M292" s="17"/>
      <c r="N292" s="17">
        <v>40</v>
      </c>
      <c r="O292" s="17"/>
      <c r="P292" s="17">
        <v>60</v>
      </c>
      <c r="Q292" s="18" t="s">
        <v>865</v>
      </c>
      <c r="R292" s="18" t="s">
        <v>50</v>
      </c>
    </row>
    <row r="293" s="2" customFormat="1" ht="115" customHeight="1" spans="1:18">
      <c r="A293" s="17">
        <v>263</v>
      </c>
      <c r="B293" s="18" t="s">
        <v>369</v>
      </c>
      <c r="C293" s="18" t="s">
        <v>854</v>
      </c>
      <c r="D293" s="18" t="s">
        <v>765</v>
      </c>
      <c r="E293" s="18" t="s">
        <v>866</v>
      </c>
      <c r="F293" s="18" t="s">
        <v>40</v>
      </c>
      <c r="G293" s="21" t="s">
        <v>96</v>
      </c>
      <c r="H293" s="18"/>
      <c r="I293" s="20" t="s">
        <v>867</v>
      </c>
      <c r="J293" s="18" t="s">
        <v>565</v>
      </c>
      <c r="K293" s="17" t="s">
        <v>31</v>
      </c>
      <c r="L293" s="17">
        <f t="shared" si="21"/>
        <v>288</v>
      </c>
      <c r="M293" s="17"/>
      <c r="N293" s="17">
        <v>288</v>
      </c>
      <c r="O293" s="17"/>
      <c r="P293" s="17"/>
      <c r="Q293" s="18" t="s">
        <v>868</v>
      </c>
      <c r="R293" s="18" t="s">
        <v>50</v>
      </c>
    </row>
    <row r="294" s="2" customFormat="1" ht="84.75" spans="1:18">
      <c r="A294" s="17">
        <v>264</v>
      </c>
      <c r="B294" s="18" t="s">
        <v>369</v>
      </c>
      <c r="C294" s="21" t="s">
        <v>854</v>
      </c>
      <c r="D294" s="21" t="s">
        <v>869</v>
      </c>
      <c r="E294" s="18" t="s">
        <v>870</v>
      </c>
      <c r="F294" s="18" t="s">
        <v>40</v>
      </c>
      <c r="G294" s="18" t="s">
        <v>78</v>
      </c>
      <c r="H294" s="18" t="s">
        <v>871</v>
      </c>
      <c r="I294" s="20" t="s">
        <v>872</v>
      </c>
      <c r="J294" s="18" t="s">
        <v>318</v>
      </c>
      <c r="K294" s="17" t="s">
        <v>31</v>
      </c>
      <c r="L294" s="17">
        <f t="shared" ref="L294:L300" si="22">M294+N294+O294+P294</f>
        <v>75</v>
      </c>
      <c r="M294" s="17">
        <v>0</v>
      </c>
      <c r="N294" s="17">
        <v>75</v>
      </c>
      <c r="O294" s="17"/>
      <c r="P294" s="17">
        <v>0</v>
      </c>
      <c r="Q294" s="18" t="s">
        <v>873</v>
      </c>
      <c r="R294" s="18" t="s">
        <v>50</v>
      </c>
    </row>
    <row r="295" s="2" customFormat="1" ht="84.75" spans="1:18">
      <c r="A295" s="17">
        <v>265</v>
      </c>
      <c r="B295" s="18" t="s">
        <v>369</v>
      </c>
      <c r="C295" s="21" t="s">
        <v>854</v>
      </c>
      <c r="D295" s="21" t="s">
        <v>869</v>
      </c>
      <c r="E295" s="18" t="s">
        <v>874</v>
      </c>
      <c r="F295" s="18" t="s">
        <v>40</v>
      </c>
      <c r="G295" s="21" t="s">
        <v>259</v>
      </c>
      <c r="H295" s="18" t="s">
        <v>875</v>
      </c>
      <c r="I295" s="20" t="s">
        <v>876</v>
      </c>
      <c r="J295" s="18" t="s">
        <v>318</v>
      </c>
      <c r="K295" s="17" t="s">
        <v>31</v>
      </c>
      <c r="L295" s="17">
        <f t="shared" si="22"/>
        <v>75</v>
      </c>
      <c r="M295" s="17">
        <v>0</v>
      </c>
      <c r="N295" s="17">
        <v>75</v>
      </c>
      <c r="O295" s="17"/>
      <c r="P295" s="17">
        <v>0</v>
      </c>
      <c r="Q295" s="18" t="s">
        <v>873</v>
      </c>
      <c r="R295" s="18" t="s">
        <v>50</v>
      </c>
    </row>
    <row r="296" s="2" customFormat="1" ht="84.75" spans="1:18">
      <c r="A296" s="17">
        <v>266</v>
      </c>
      <c r="B296" s="18" t="s">
        <v>369</v>
      </c>
      <c r="C296" s="21" t="s">
        <v>854</v>
      </c>
      <c r="D296" s="21" t="s">
        <v>869</v>
      </c>
      <c r="E296" s="18" t="s">
        <v>877</v>
      </c>
      <c r="F296" s="18" t="s">
        <v>40</v>
      </c>
      <c r="G296" s="21" t="s">
        <v>259</v>
      </c>
      <c r="H296" s="18" t="s">
        <v>878</v>
      </c>
      <c r="I296" s="20" t="s">
        <v>879</v>
      </c>
      <c r="J296" s="18" t="s">
        <v>318</v>
      </c>
      <c r="K296" s="17" t="s">
        <v>31</v>
      </c>
      <c r="L296" s="17">
        <f t="shared" si="22"/>
        <v>150</v>
      </c>
      <c r="M296" s="17">
        <v>0</v>
      </c>
      <c r="N296" s="17">
        <v>150</v>
      </c>
      <c r="O296" s="17"/>
      <c r="P296" s="17">
        <v>0</v>
      </c>
      <c r="Q296" s="18" t="s">
        <v>873</v>
      </c>
      <c r="R296" s="18" t="s">
        <v>50</v>
      </c>
    </row>
    <row r="297" s="2" customFormat="1" ht="84.75" spans="1:18">
      <c r="A297" s="17">
        <v>267</v>
      </c>
      <c r="B297" s="18" t="s">
        <v>369</v>
      </c>
      <c r="C297" s="21" t="s">
        <v>854</v>
      </c>
      <c r="D297" s="21" t="s">
        <v>869</v>
      </c>
      <c r="E297" s="18" t="s">
        <v>880</v>
      </c>
      <c r="F297" s="18" t="s">
        <v>40</v>
      </c>
      <c r="G297" s="18" t="s">
        <v>377</v>
      </c>
      <c r="H297" s="18" t="s">
        <v>497</v>
      </c>
      <c r="I297" s="20" t="s">
        <v>881</v>
      </c>
      <c r="J297" s="18" t="s">
        <v>318</v>
      </c>
      <c r="K297" s="17" t="s">
        <v>31</v>
      </c>
      <c r="L297" s="17">
        <f t="shared" si="22"/>
        <v>75</v>
      </c>
      <c r="M297" s="17">
        <v>0</v>
      </c>
      <c r="N297" s="17">
        <v>75</v>
      </c>
      <c r="O297" s="17"/>
      <c r="P297" s="17">
        <v>0</v>
      </c>
      <c r="Q297" s="18" t="s">
        <v>873</v>
      </c>
      <c r="R297" s="18" t="s">
        <v>50</v>
      </c>
    </row>
    <row r="298" s="2" customFormat="1" ht="84.75" spans="1:18">
      <c r="A298" s="17">
        <v>268</v>
      </c>
      <c r="B298" s="18" t="s">
        <v>369</v>
      </c>
      <c r="C298" s="21" t="s">
        <v>854</v>
      </c>
      <c r="D298" s="21" t="s">
        <v>869</v>
      </c>
      <c r="E298" s="18" t="s">
        <v>882</v>
      </c>
      <c r="F298" s="18" t="s">
        <v>40</v>
      </c>
      <c r="G298" s="18" t="s">
        <v>233</v>
      </c>
      <c r="H298" s="18" t="s">
        <v>883</v>
      </c>
      <c r="I298" s="20" t="s">
        <v>884</v>
      </c>
      <c r="J298" s="18" t="s">
        <v>318</v>
      </c>
      <c r="K298" s="17" t="s">
        <v>31</v>
      </c>
      <c r="L298" s="17">
        <f t="shared" si="22"/>
        <v>75</v>
      </c>
      <c r="M298" s="17">
        <v>0</v>
      </c>
      <c r="N298" s="17">
        <v>75</v>
      </c>
      <c r="O298" s="17"/>
      <c r="P298" s="17">
        <v>0</v>
      </c>
      <c r="Q298" s="18" t="s">
        <v>873</v>
      </c>
      <c r="R298" s="18" t="s">
        <v>50</v>
      </c>
    </row>
    <row r="299" s="2" customFormat="1" ht="84.75" spans="1:18">
      <c r="A299" s="17">
        <v>269</v>
      </c>
      <c r="B299" s="18" t="s">
        <v>369</v>
      </c>
      <c r="C299" s="21" t="s">
        <v>854</v>
      </c>
      <c r="D299" s="21" t="s">
        <v>869</v>
      </c>
      <c r="E299" s="18" t="s">
        <v>885</v>
      </c>
      <c r="F299" s="18" t="s">
        <v>40</v>
      </c>
      <c r="G299" s="18" t="s">
        <v>157</v>
      </c>
      <c r="H299" s="18" t="s">
        <v>886</v>
      </c>
      <c r="I299" s="20" t="s">
        <v>887</v>
      </c>
      <c r="J299" s="18" t="s">
        <v>318</v>
      </c>
      <c r="K299" s="17" t="s">
        <v>31</v>
      </c>
      <c r="L299" s="17">
        <f t="shared" si="22"/>
        <v>75</v>
      </c>
      <c r="M299" s="17">
        <v>0</v>
      </c>
      <c r="N299" s="17">
        <v>75</v>
      </c>
      <c r="O299" s="17"/>
      <c r="P299" s="17">
        <v>0</v>
      </c>
      <c r="Q299" s="18" t="s">
        <v>873</v>
      </c>
      <c r="R299" s="18" t="s">
        <v>50</v>
      </c>
    </row>
    <row r="300" s="2" customFormat="1" ht="84.75" spans="1:18">
      <c r="A300" s="17">
        <v>270</v>
      </c>
      <c r="B300" s="18" t="s">
        <v>369</v>
      </c>
      <c r="C300" s="21" t="s">
        <v>854</v>
      </c>
      <c r="D300" s="21" t="s">
        <v>869</v>
      </c>
      <c r="E300" s="18" t="s">
        <v>888</v>
      </c>
      <c r="F300" s="18" t="s">
        <v>40</v>
      </c>
      <c r="G300" s="18" t="s">
        <v>135</v>
      </c>
      <c r="H300" s="18" t="s">
        <v>321</v>
      </c>
      <c r="I300" s="20" t="s">
        <v>889</v>
      </c>
      <c r="J300" s="18" t="s">
        <v>318</v>
      </c>
      <c r="K300" s="17" t="s">
        <v>31</v>
      </c>
      <c r="L300" s="17">
        <f t="shared" si="22"/>
        <v>75</v>
      </c>
      <c r="M300" s="17">
        <v>0</v>
      </c>
      <c r="N300" s="17">
        <v>75</v>
      </c>
      <c r="O300" s="17"/>
      <c r="P300" s="17">
        <v>0</v>
      </c>
      <c r="Q300" s="18" t="s">
        <v>873</v>
      </c>
      <c r="R300" s="18" t="s">
        <v>50</v>
      </c>
    </row>
    <row r="301" s="2" customFormat="1" ht="30" customHeight="1" spans="1:18">
      <c r="A301" s="15" t="s">
        <v>890</v>
      </c>
      <c r="B301" s="16"/>
      <c r="C301" s="16"/>
      <c r="D301" s="16"/>
      <c r="E301" s="16"/>
      <c r="F301" s="14"/>
      <c r="G301" s="16"/>
      <c r="H301" s="16"/>
      <c r="I301" s="16"/>
      <c r="J301" s="16"/>
      <c r="K301" s="16"/>
      <c r="L301" s="14">
        <f>SUBTOTAL(9,L302:L302)</f>
        <v>624</v>
      </c>
      <c r="M301" s="14">
        <f>SUBTOTAL(9,M302:M302)</f>
        <v>0</v>
      </c>
      <c r="N301" s="14">
        <f>SUBTOTAL(9,N302:N302)</f>
        <v>624</v>
      </c>
      <c r="O301" s="14">
        <f>SUBTOTAL(9,O302:O302)</f>
        <v>0</v>
      </c>
      <c r="P301" s="14">
        <f>SUBTOTAL(9,P302:P302)</f>
        <v>0</v>
      </c>
      <c r="Q301" s="14"/>
      <c r="R301" s="14"/>
    </row>
    <row r="302" s="6" customFormat="1" ht="62.25" spans="1:18">
      <c r="A302" s="17">
        <v>271</v>
      </c>
      <c r="B302" s="21" t="s">
        <v>891</v>
      </c>
      <c r="C302" s="21" t="s">
        <v>891</v>
      </c>
      <c r="D302" s="21" t="s">
        <v>892</v>
      </c>
      <c r="E302" s="22" t="s">
        <v>893</v>
      </c>
      <c r="F302" s="21" t="s">
        <v>40</v>
      </c>
      <c r="G302" s="21" t="s">
        <v>28</v>
      </c>
      <c r="H302" s="22"/>
      <c r="I302" s="32" t="s">
        <v>894</v>
      </c>
      <c r="J302" s="21" t="s">
        <v>49</v>
      </c>
      <c r="K302" s="22" t="s">
        <v>31</v>
      </c>
      <c r="L302" s="17">
        <f t="shared" ref="L302:L312" si="23">M302+N302+O302+P302</f>
        <v>624</v>
      </c>
      <c r="M302" s="22"/>
      <c r="N302" s="22">
        <v>624</v>
      </c>
      <c r="O302" s="22"/>
      <c r="P302" s="22"/>
      <c r="Q302" s="22"/>
      <c r="R302" s="21" t="s">
        <v>33</v>
      </c>
    </row>
    <row r="303" s="2" customFormat="1" ht="30" customHeight="1" spans="1:18">
      <c r="A303" s="15" t="s">
        <v>895</v>
      </c>
      <c r="B303" s="16"/>
      <c r="C303" s="16"/>
      <c r="D303" s="16"/>
      <c r="E303" s="16"/>
      <c r="F303" s="14"/>
      <c r="G303" s="16"/>
      <c r="H303" s="16"/>
      <c r="I303" s="16"/>
      <c r="J303" s="16"/>
      <c r="K303" s="16"/>
      <c r="L303" s="14">
        <f t="shared" ref="L303:P303" si="24">SUBTOTAL(9,L304:L304)</f>
        <v>467</v>
      </c>
      <c r="M303" s="14">
        <f t="shared" si="24"/>
        <v>0</v>
      </c>
      <c r="N303" s="14">
        <f t="shared" si="24"/>
        <v>467</v>
      </c>
      <c r="O303" s="14">
        <f t="shared" si="24"/>
        <v>0</v>
      </c>
      <c r="P303" s="14">
        <f t="shared" si="24"/>
        <v>0</v>
      </c>
      <c r="Q303" s="17"/>
      <c r="R303" s="17"/>
    </row>
    <row r="304" s="4" customFormat="1" ht="60" spans="1:18">
      <c r="A304" s="17">
        <v>272</v>
      </c>
      <c r="B304" s="23" t="s">
        <v>896</v>
      </c>
      <c r="C304" s="18" t="s">
        <v>897</v>
      </c>
      <c r="D304" s="18" t="s">
        <v>897</v>
      </c>
      <c r="E304" s="17" t="s">
        <v>898</v>
      </c>
      <c r="F304" s="21" t="s">
        <v>40</v>
      </c>
      <c r="G304" s="18" t="s">
        <v>28</v>
      </c>
      <c r="H304" s="17"/>
      <c r="I304" s="20" t="s">
        <v>899</v>
      </c>
      <c r="J304" s="18" t="s">
        <v>900</v>
      </c>
      <c r="K304" s="17" t="s">
        <v>31</v>
      </c>
      <c r="L304" s="17">
        <f t="shared" si="23"/>
        <v>467</v>
      </c>
      <c r="M304" s="17"/>
      <c r="N304" s="17">
        <v>467</v>
      </c>
      <c r="O304" s="17"/>
      <c r="P304" s="17"/>
      <c r="Q304" s="17"/>
      <c r="R304" s="18" t="s">
        <v>33</v>
      </c>
    </row>
    <row r="305" s="6" customFormat="1" ht="30" customHeight="1" spans="1:18">
      <c r="A305" s="15" t="s">
        <v>901</v>
      </c>
      <c r="B305" s="16"/>
      <c r="C305" s="16"/>
      <c r="D305" s="16"/>
      <c r="E305" s="16"/>
      <c r="F305" s="14"/>
      <c r="G305" s="16"/>
      <c r="H305" s="16"/>
      <c r="I305" s="16"/>
      <c r="J305" s="16"/>
      <c r="K305" s="16"/>
      <c r="L305" s="14">
        <f t="shared" ref="L305:P305" si="25">SUBTOTAL(9,L306:L312)</f>
        <v>3540</v>
      </c>
      <c r="M305" s="14">
        <f t="shared" si="25"/>
        <v>0</v>
      </c>
      <c r="N305" s="14">
        <f t="shared" si="25"/>
        <v>3540</v>
      </c>
      <c r="O305" s="14">
        <f t="shared" si="25"/>
        <v>0</v>
      </c>
      <c r="P305" s="14">
        <f t="shared" si="25"/>
        <v>0</v>
      </c>
      <c r="Q305" s="22"/>
      <c r="R305" s="22"/>
    </row>
    <row r="306" s="6" customFormat="1" ht="28" customHeight="1" spans="1:18">
      <c r="A306" s="17">
        <v>273</v>
      </c>
      <c r="B306" s="21" t="s">
        <v>902</v>
      </c>
      <c r="C306" s="21" t="s">
        <v>902</v>
      </c>
      <c r="D306" s="21" t="s">
        <v>903</v>
      </c>
      <c r="E306" s="21" t="s">
        <v>904</v>
      </c>
      <c r="F306" s="21" t="s">
        <v>40</v>
      </c>
      <c r="G306" s="21" t="s">
        <v>28</v>
      </c>
      <c r="H306" s="22"/>
      <c r="I306" s="32" t="s">
        <v>905</v>
      </c>
      <c r="J306" s="21" t="s">
        <v>49</v>
      </c>
      <c r="K306" s="22" t="s">
        <v>31</v>
      </c>
      <c r="L306" s="17">
        <f t="shared" si="23"/>
        <v>200</v>
      </c>
      <c r="M306" s="22"/>
      <c r="N306" s="22">
        <v>200</v>
      </c>
      <c r="O306" s="22"/>
      <c r="P306" s="22"/>
      <c r="Q306" s="22"/>
      <c r="R306" s="21" t="s">
        <v>50</v>
      </c>
    </row>
    <row r="307" s="6" customFormat="1" ht="28" customHeight="1" spans="1:18">
      <c r="A307" s="17">
        <v>274</v>
      </c>
      <c r="B307" s="21" t="s">
        <v>902</v>
      </c>
      <c r="C307" s="21" t="s">
        <v>902</v>
      </c>
      <c r="D307" s="21" t="s">
        <v>903</v>
      </c>
      <c r="E307" s="22" t="s">
        <v>906</v>
      </c>
      <c r="F307" s="21" t="s">
        <v>40</v>
      </c>
      <c r="G307" s="21" t="s">
        <v>28</v>
      </c>
      <c r="H307" s="22"/>
      <c r="I307" s="32" t="s">
        <v>907</v>
      </c>
      <c r="J307" s="21" t="s">
        <v>49</v>
      </c>
      <c r="K307" s="22" t="s">
        <v>31</v>
      </c>
      <c r="L307" s="17">
        <f t="shared" si="23"/>
        <v>150</v>
      </c>
      <c r="M307" s="22"/>
      <c r="N307" s="22">
        <v>150</v>
      </c>
      <c r="O307" s="22"/>
      <c r="P307" s="22"/>
      <c r="Q307" s="22"/>
      <c r="R307" s="21" t="s">
        <v>50</v>
      </c>
    </row>
    <row r="308" s="6" customFormat="1" ht="28" customHeight="1" spans="1:18">
      <c r="A308" s="17">
        <v>275</v>
      </c>
      <c r="B308" s="21" t="s">
        <v>902</v>
      </c>
      <c r="C308" s="21" t="s">
        <v>902</v>
      </c>
      <c r="D308" s="21" t="s">
        <v>903</v>
      </c>
      <c r="E308" s="22" t="s">
        <v>908</v>
      </c>
      <c r="F308" s="21" t="s">
        <v>40</v>
      </c>
      <c r="G308" s="21" t="s">
        <v>28</v>
      </c>
      <c r="H308" s="22"/>
      <c r="I308" s="32" t="s">
        <v>909</v>
      </c>
      <c r="J308" s="21" t="s">
        <v>49</v>
      </c>
      <c r="K308" s="22" t="s">
        <v>31</v>
      </c>
      <c r="L308" s="17">
        <f t="shared" si="23"/>
        <v>30</v>
      </c>
      <c r="M308" s="22"/>
      <c r="N308" s="22">
        <v>30</v>
      </c>
      <c r="O308" s="22"/>
      <c r="P308" s="22"/>
      <c r="Q308" s="22"/>
      <c r="R308" s="21" t="s">
        <v>50</v>
      </c>
    </row>
    <row r="309" s="6" customFormat="1" ht="61.5" spans="1:18">
      <c r="A309" s="17">
        <v>276</v>
      </c>
      <c r="B309" s="21" t="s">
        <v>902</v>
      </c>
      <c r="C309" s="21" t="s">
        <v>902</v>
      </c>
      <c r="D309" s="21" t="s">
        <v>910</v>
      </c>
      <c r="E309" s="21" t="s">
        <v>911</v>
      </c>
      <c r="F309" s="21" t="s">
        <v>40</v>
      </c>
      <c r="G309" s="21" t="s">
        <v>493</v>
      </c>
      <c r="H309" s="22"/>
      <c r="I309" s="32" t="s">
        <v>912</v>
      </c>
      <c r="J309" s="21" t="s">
        <v>49</v>
      </c>
      <c r="K309" s="22" t="s">
        <v>31</v>
      </c>
      <c r="L309" s="17">
        <f t="shared" si="23"/>
        <v>200</v>
      </c>
      <c r="M309" s="22"/>
      <c r="N309" s="22">
        <v>200</v>
      </c>
      <c r="O309" s="22"/>
      <c r="P309" s="22"/>
      <c r="Q309" s="22"/>
      <c r="R309" s="21" t="s">
        <v>33</v>
      </c>
    </row>
    <row r="310" s="6" customFormat="1" ht="29" customHeight="1" spans="1:18">
      <c r="A310" s="17">
        <v>277</v>
      </c>
      <c r="B310" s="18" t="s">
        <v>902</v>
      </c>
      <c r="C310" s="18" t="s">
        <v>913</v>
      </c>
      <c r="D310" s="18" t="s">
        <v>913</v>
      </c>
      <c r="E310" s="17" t="s">
        <v>914</v>
      </c>
      <c r="F310" s="21" t="s">
        <v>40</v>
      </c>
      <c r="G310" s="18" t="s">
        <v>28</v>
      </c>
      <c r="H310" s="17"/>
      <c r="I310" s="32" t="s">
        <v>915</v>
      </c>
      <c r="J310" s="65" t="s">
        <v>916</v>
      </c>
      <c r="K310" s="17" t="s">
        <v>31</v>
      </c>
      <c r="L310" s="17">
        <f t="shared" si="23"/>
        <v>2000</v>
      </c>
      <c r="M310" s="17"/>
      <c r="N310" s="17">
        <v>2000</v>
      </c>
      <c r="O310" s="17"/>
      <c r="P310" s="17"/>
      <c r="Q310" s="17"/>
      <c r="R310" s="18" t="s">
        <v>33</v>
      </c>
    </row>
    <row r="311" s="6" customFormat="1" ht="40" customHeight="1" spans="1:18">
      <c r="A311" s="17">
        <v>278</v>
      </c>
      <c r="B311" s="18" t="s">
        <v>902</v>
      </c>
      <c r="C311" s="18" t="s">
        <v>913</v>
      </c>
      <c r="D311" s="18" t="s">
        <v>913</v>
      </c>
      <c r="E311" s="18" t="s">
        <v>917</v>
      </c>
      <c r="F311" s="21" t="s">
        <v>40</v>
      </c>
      <c r="G311" s="18" t="s">
        <v>28</v>
      </c>
      <c r="H311" s="17"/>
      <c r="I311" s="33" t="s">
        <v>918</v>
      </c>
      <c r="J311" s="21" t="s">
        <v>49</v>
      </c>
      <c r="K311" s="22" t="s">
        <v>31</v>
      </c>
      <c r="L311" s="17">
        <f t="shared" si="23"/>
        <v>655</v>
      </c>
      <c r="M311" s="17"/>
      <c r="N311" s="17">
        <v>655</v>
      </c>
      <c r="O311" s="17"/>
      <c r="P311" s="17"/>
      <c r="Q311" s="17"/>
      <c r="R311" s="18" t="s">
        <v>33</v>
      </c>
    </row>
    <row r="312" s="6" customFormat="1" ht="30" customHeight="1" spans="1:18">
      <c r="A312" s="17">
        <v>279</v>
      </c>
      <c r="B312" s="18" t="s">
        <v>902</v>
      </c>
      <c r="C312" s="18" t="s">
        <v>919</v>
      </c>
      <c r="D312" s="18" t="s">
        <v>920</v>
      </c>
      <c r="E312" s="17" t="s">
        <v>921</v>
      </c>
      <c r="F312" s="21" t="s">
        <v>40</v>
      </c>
      <c r="G312" s="18" t="s">
        <v>28</v>
      </c>
      <c r="H312" s="17"/>
      <c r="I312" s="20" t="s">
        <v>922</v>
      </c>
      <c r="J312" s="65" t="s">
        <v>916</v>
      </c>
      <c r="K312" s="17" t="s">
        <v>31</v>
      </c>
      <c r="L312" s="17">
        <f t="shared" si="23"/>
        <v>305</v>
      </c>
      <c r="M312" s="17"/>
      <c r="N312" s="17">
        <v>305</v>
      </c>
      <c r="O312" s="17"/>
      <c r="P312" s="17"/>
      <c r="Q312" s="17"/>
      <c r="R312" s="18" t="s">
        <v>50</v>
      </c>
    </row>
    <row r="313" s="2" customFormat="1" ht="15" spans="1:18">
      <c r="A313" s="60"/>
      <c r="B313" s="9"/>
      <c r="C313" s="9"/>
      <c r="D313" s="9"/>
      <c r="E313" s="9"/>
      <c r="F313" s="61"/>
      <c r="G313" s="61"/>
      <c r="H313" s="9"/>
      <c r="I313" s="9"/>
      <c r="J313" s="9"/>
      <c r="K313" s="9"/>
      <c r="L313" s="9"/>
      <c r="M313" s="9"/>
      <c r="N313" s="9"/>
      <c r="O313" s="9"/>
      <c r="P313" s="9"/>
      <c r="Q313" s="9"/>
      <c r="R313" s="9"/>
    </row>
  </sheetData>
  <autoFilter ref="A5:R313">
    <extLst/>
  </autoFilter>
  <mergeCells count="45">
    <mergeCell ref="A1:Q1"/>
    <mergeCell ref="M3:O3"/>
    <mergeCell ref="A6:K6"/>
    <mergeCell ref="A17:K17"/>
    <mergeCell ref="A18:K18"/>
    <mergeCell ref="A54:K54"/>
    <mergeCell ref="A59:K59"/>
    <mergeCell ref="A62:K62"/>
    <mergeCell ref="A65:K65"/>
    <mergeCell ref="A78:K78"/>
    <mergeCell ref="A80:K80"/>
    <mergeCell ref="A96:K96"/>
    <mergeCell ref="A97:K97"/>
    <mergeCell ref="A98:K98"/>
    <mergeCell ref="A128:K128"/>
    <mergeCell ref="A163:K163"/>
    <mergeCell ref="A167:K167"/>
    <mergeCell ref="A226:K226"/>
    <mergeCell ref="A227:K227"/>
    <mergeCell ref="A235:K235"/>
    <mergeCell ref="A242:K242"/>
    <mergeCell ref="A260:K260"/>
    <mergeCell ref="A274:K274"/>
    <mergeCell ref="A275:K275"/>
    <mergeCell ref="A278:K278"/>
    <mergeCell ref="A281:K281"/>
    <mergeCell ref="A289:K289"/>
    <mergeCell ref="A301:K301"/>
    <mergeCell ref="A303:K303"/>
    <mergeCell ref="A305:K305"/>
    <mergeCell ref="A3:A4"/>
    <mergeCell ref="B3:B4"/>
    <mergeCell ref="C3:C4"/>
    <mergeCell ref="D3:D4"/>
    <mergeCell ref="E3:E4"/>
    <mergeCell ref="F3:F4"/>
    <mergeCell ref="G3:G4"/>
    <mergeCell ref="H3:H4"/>
    <mergeCell ref="I3:I4"/>
    <mergeCell ref="J3:J4"/>
    <mergeCell ref="K3:K4"/>
    <mergeCell ref="L3:L4"/>
    <mergeCell ref="P3:P4"/>
    <mergeCell ref="Q3:Q4"/>
    <mergeCell ref="R3:R4"/>
  </mergeCells>
  <dataValidations count="1">
    <dataValidation type="list" allowBlank="1" showInputMessage="1" showErrorMessage="1" sqref="R8 R9 R10 R11 R12 R13 R14 R15 R16 R19 R20 R28 R36 R55 R56 R57 R58 R74 R75 R76 R77 R78 R79 R88 R89 R94 R95 R102 R103 R104 R105 R106 R107 R108 R109 R110 R111 R119 R122 R123 R124 R125 R129 R130 R134 R135 R136 R141 R142 R143 R144 R145 R146 R147 R148 R149 R153 R154 R155 R159 R160 R161 R162 R164 R165 R168 R225 R228 R229 R261 R262 R263 R273 R279 R280 R284 R285 R286 R287 R288 R290 R292 R293 R300 R302 R303 R304 R305 R309 R310 R311 R312 R37:R46 R47:R53 R82:R85 R86:R87 R90:R93 R100:R101 R112:R116 R117:R118 R120:R121 R126:R127 R132:R133 R137:R138 R139:R140 R150:R152 R156:R158 R169:R198 R199:R218 R219:R224 R230:R234 R236:R241 R243:R259 R264:R272 R276:R277 R282:R283 R294:R299 R306:R308">
      <formula1>"是,否"</formula1>
    </dataValidation>
  </dataValidations>
  <printOptions horizontalCentered="1"/>
  <pageMargins left="0.393055555555556" right="0.393055555555556" top="0.786805555555556" bottom="0.786805555555556" header="0.156944444444444" footer="0.5"/>
  <pageSetup paperSize="9" scale="77"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2021-12-30T10:08:00Z</dcterms:created>
  <dcterms:modified xsi:type="dcterms:W3CDTF">2024-06-18T08:08:31Z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7123688C7AB848A38A65709EA0579687</vt:lpwstr>
  </property>
  <property fmtid="{D5CDD505-2E9C-101B-9397-08002B2CF9AE}" pid="3" name="KSOProductBuildVer">
    <vt:lpwstr>2052-12.1.0.16929</vt:lpwstr>
  </property>
</Properties>
</file>