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 firstSheet="2" activeTab="5"/>
  </bookViews>
  <sheets>
    <sheet name="1－2022公共平衡" sheetId="17" r:id="rId1"/>
    <sheet name="2-2022公共本级支出功能 " sheetId="19" r:id="rId2"/>
    <sheet name="3-2022公共基本和项目 " sheetId="20" r:id="rId3"/>
    <sheet name="4-2022公共本级基本支出经济 " sheetId="24" r:id="rId4"/>
    <sheet name="5-2022基金平衡" sheetId="28" r:id="rId5"/>
    <sheet name="6-2022基金支出" sheetId="30" r:id="rId6"/>
    <sheet name="7-2022国资" sheetId="32" r:id="rId7"/>
    <sheet name="8-2022本级社保基金预算" sheetId="44" r:id="rId8"/>
  </sheets>
  <definedNames>
    <definedName name="_xlnm._FilterDatabase" localSheetId="5" hidden="1">'6-2022基金支出'!$A$5:$C$41</definedName>
    <definedName name="_xlnm._FilterDatabase" localSheetId="1" hidden="1">'2-2022公共本级支出功能 '!$A$5:$C$5</definedName>
    <definedName name="_xlnm.Print_Titles" localSheetId="5">'6-2022基金支出'!$1:$4</definedName>
    <definedName name="_xlnm.Print_Titles" localSheetId="0">'1－2022公共平衡'!$1:$4</definedName>
    <definedName name="_xlnm.Print_Titles" localSheetId="1">'2-2022公共本级支出功能 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<sst xmlns="http://schemas.openxmlformats.org/spreadsheetml/2006/main" count="715" uniqueCount="638">
  <si>
    <t>表7</t>
  </si>
  <si>
    <t xml:space="preserve">2022年本级一般公共预算收支预算表 </t>
  </si>
  <si>
    <t>单位：万元</t>
  </si>
  <si>
    <t>收      入</t>
  </si>
  <si>
    <t>预算数</t>
  </si>
  <si>
    <t>较上年执行数增长%</t>
  </si>
  <si>
    <t>支      出</t>
  </si>
  <si>
    <t>总  计</t>
  </si>
  <si>
    <t>本级收入合计</t>
  </si>
  <si>
    <t>本级支出合计</t>
  </si>
  <si>
    <t>一、税收收入</t>
  </si>
  <si>
    <t>一、一般公共服务支出</t>
  </si>
  <si>
    <t xml:space="preserve">    增值税</t>
  </si>
  <si>
    <t>二、外交支出</t>
  </si>
  <si>
    <t xml:space="preserve">    企业所得税</t>
  </si>
  <si>
    <t>三、国防支出</t>
  </si>
  <si>
    <t xml:space="preserve">    企业所得税退税</t>
  </si>
  <si>
    <t>四、公共安全支出</t>
  </si>
  <si>
    <t xml:space="preserve">    个人所得税</t>
  </si>
  <si>
    <t>五、教育支出</t>
  </si>
  <si>
    <t xml:space="preserve">    资源税</t>
  </si>
  <si>
    <t>六、科学技术支出</t>
  </si>
  <si>
    <t xml:space="preserve">    城市维护建设税</t>
  </si>
  <si>
    <t>七、文化旅游体育与传媒支出</t>
  </si>
  <si>
    <t xml:space="preserve">    房产税</t>
  </si>
  <si>
    <t>八、社会保障和就业支出</t>
  </si>
  <si>
    <t xml:space="preserve">    印花税</t>
  </si>
  <si>
    <t>九、卫生健康支出</t>
  </si>
  <si>
    <t xml:space="preserve">    城镇土地使用税</t>
  </si>
  <si>
    <t>十、节能环保支出</t>
  </si>
  <si>
    <t xml:space="preserve">    土地增值税</t>
  </si>
  <si>
    <t>十一、城乡社区支出</t>
  </si>
  <si>
    <t xml:space="preserve">    车船税</t>
  </si>
  <si>
    <t>十二、农林水支出</t>
  </si>
  <si>
    <t xml:space="preserve">    耕地占用税</t>
  </si>
  <si>
    <t>十三、交通运输支出</t>
  </si>
  <si>
    <t xml:space="preserve">    契税</t>
  </si>
  <si>
    <t>十四、资源勘探工业信息等支出</t>
  </si>
  <si>
    <t xml:space="preserve">    烟叶税</t>
  </si>
  <si>
    <t>十五、商业服务业等支出</t>
  </si>
  <si>
    <t xml:space="preserve">    环璄保护税</t>
  </si>
  <si>
    <t>十六、金融支出</t>
  </si>
  <si>
    <t xml:space="preserve">    其他税收收入</t>
  </si>
  <si>
    <t>十七、援助其他地区支出</t>
  </si>
  <si>
    <t>二、非税收入</t>
  </si>
  <si>
    <t>十八、自然资源海洋气象等支出</t>
  </si>
  <si>
    <t xml:space="preserve">    专项收入</t>
  </si>
  <si>
    <t>十九、住房保障支出</t>
  </si>
  <si>
    <t xml:space="preserve">    行政事业性收费收入</t>
  </si>
  <si>
    <t>二十、粮油物资储备支出</t>
  </si>
  <si>
    <t xml:space="preserve">    罚没收入</t>
  </si>
  <si>
    <t>二十一、灾害防治及应急管理支出</t>
  </si>
  <si>
    <t xml:space="preserve">    国有资本经营收入</t>
  </si>
  <si>
    <t>二十二、预备费</t>
  </si>
  <si>
    <t xml:space="preserve">    国有资源（资产）有偿使用收入</t>
  </si>
  <si>
    <t>二十三、其他支出</t>
  </si>
  <si>
    <t xml:space="preserve">    捐赠收入</t>
  </si>
  <si>
    <t>二十四、债务付息支出</t>
  </si>
  <si>
    <t xml:space="preserve">    政府住房基金收入</t>
  </si>
  <si>
    <t>二十五、债务发行费用支出</t>
  </si>
  <si>
    <t xml:space="preserve">    其他收入</t>
  </si>
  <si>
    <t>转移性收入合计</t>
  </si>
  <si>
    <t>转移性支出合计</t>
  </si>
  <si>
    <t>一、上级补助收入</t>
  </si>
  <si>
    <t>一、上解上级支出</t>
  </si>
  <si>
    <t>二、调入资金</t>
  </si>
  <si>
    <t>二、补助下级支出</t>
  </si>
  <si>
    <t xml:space="preserve">    政府性基金预算调入</t>
  </si>
  <si>
    <t>三、地方政府债务转贷支出</t>
  </si>
  <si>
    <t xml:space="preserve">    国有资本经营预算调入</t>
  </si>
  <si>
    <t xml:space="preserve">    地方政府债券转贷支出（新增）</t>
  </si>
  <si>
    <t>三、动用预算稳定调节基金</t>
  </si>
  <si>
    <t xml:space="preserve">    地方政府债券转贷支出（再融资）</t>
  </si>
  <si>
    <t>二、地方政府债务收入</t>
  </si>
  <si>
    <t>四、安排预算稳定调解基金</t>
  </si>
  <si>
    <t xml:space="preserve">    地方政府债券收入（新增）</t>
  </si>
  <si>
    <t xml:space="preserve">    地方政府债券收入(再融资）</t>
  </si>
  <si>
    <t>五、上年结转</t>
  </si>
  <si>
    <t>四、上年结转</t>
  </si>
  <si>
    <t xml:space="preserve">注：1.本表直观反映2022年一般公共预算收入与支出的平衡关系。
    2.收入总计（本级收入合计+转移性收入合计）=支出总计（本级支出合计+转移性支出合计）。
   </t>
  </si>
  <si>
    <t>表8</t>
  </si>
  <si>
    <t xml:space="preserve">2022年本级一般公共预算本级支出预算表 </t>
  </si>
  <si>
    <t>支        出</t>
  </si>
  <si>
    <r>
      <rPr>
        <sz val="14"/>
        <rFont val="黑体"/>
        <charset val="134"/>
      </rPr>
      <t xml:space="preserve">预  </t>
    </r>
    <r>
      <rPr>
        <sz val="14"/>
        <rFont val="黑体"/>
        <charset val="134"/>
      </rPr>
      <t>算</t>
    </r>
    <r>
      <rPr>
        <sz val="14"/>
        <rFont val="黑体"/>
        <charset val="134"/>
      </rPr>
      <t xml:space="preserve">  </t>
    </r>
    <r>
      <rPr>
        <sz val="14"/>
        <rFont val="黑体"/>
        <charset val="134"/>
      </rPr>
      <t>数</t>
    </r>
  </si>
  <si>
    <t>201-一般公共服务支出</t>
  </si>
  <si>
    <t>20101-人大事务</t>
  </si>
  <si>
    <t>2010101-行政运行</t>
  </si>
  <si>
    <t>2010102-一般行政管理事务</t>
  </si>
  <si>
    <t>2010104-人大会议</t>
  </si>
  <si>
    <t>2010107-人大代表履职能力提升</t>
  </si>
  <si>
    <t>2010108-代表工作</t>
  </si>
  <si>
    <t>2010150-事业运行</t>
  </si>
  <si>
    <t>2010199-其他人大事务支出</t>
  </si>
  <si>
    <t>20102-政协事务</t>
  </si>
  <si>
    <t>2010201-行政运行</t>
  </si>
  <si>
    <t>2010202-一般行政管理事务</t>
  </si>
  <si>
    <t>2010204-政协会议</t>
  </si>
  <si>
    <t>2010205-委员视察</t>
  </si>
  <si>
    <t>2010250-事业运行</t>
  </si>
  <si>
    <t>2010299-其他政协事务支出</t>
  </si>
  <si>
    <t>20103-政府办公厅（室）及相关机构事务</t>
  </si>
  <si>
    <t>2010301-行政运行</t>
  </si>
  <si>
    <t>2010306-政务公开审批</t>
  </si>
  <si>
    <t>2010308-信访事务</t>
  </si>
  <si>
    <t>2010350-事业运行</t>
  </si>
  <si>
    <t>2010399-其他政府办公厅（室）及相关机构事务支出</t>
  </si>
  <si>
    <t>20104-发展与改革事务</t>
  </si>
  <si>
    <t>2010401-行政运行</t>
  </si>
  <si>
    <t>2010403-机关服务</t>
  </si>
  <si>
    <t>2010404-战略规划与实施</t>
  </si>
  <si>
    <t>2010406-社会事业发展规划</t>
  </si>
  <si>
    <t>2010408-物价管理</t>
  </si>
  <si>
    <t>2010450-事业运行</t>
  </si>
  <si>
    <t>2010499-其他发展与改革事务支出</t>
  </si>
  <si>
    <t>20105-统计信息事务</t>
  </si>
  <si>
    <t>2010501-行政运行</t>
  </si>
  <si>
    <t>2010505-专项统计业务</t>
  </si>
  <si>
    <t>2010506-统计管理</t>
  </si>
  <si>
    <t>2010507-专项普查活动</t>
  </si>
  <si>
    <t>2010508-统计抽样调查</t>
  </si>
  <si>
    <t>2010550-事业运行</t>
  </si>
  <si>
    <t>20106-财政事务</t>
  </si>
  <si>
    <t>2010601-行政运行</t>
  </si>
  <si>
    <t>2010650-事业运行</t>
  </si>
  <si>
    <t>2010699-其他财政事务支出</t>
  </si>
  <si>
    <t>20107-税收事务</t>
  </si>
  <si>
    <t>2010701-行政运行</t>
  </si>
  <si>
    <t>20108-审计事务</t>
  </si>
  <si>
    <t>2010804-审计业务</t>
  </si>
  <si>
    <t>20111-纪检监察事务</t>
  </si>
  <si>
    <t>2011101-行政运行</t>
  </si>
  <si>
    <t>2011103-机关服务</t>
  </si>
  <si>
    <t>2011106-巡视工作</t>
  </si>
  <si>
    <t>2011150-事业运行</t>
  </si>
  <si>
    <t>20113-商贸事务</t>
  </si>
  <si>
    <t>2011301-行政运行</t>
  </si>
  <si>
    <t>2011308-招商引资</t>
  </si>
  <si>
    <t>2011350-事业运行</t>
  </si>
  <si>
    <t>2011399-其他商贸事务支出</t>
  </si>
  <si>
    <t>20126-档案事务</t>
  </si>
  <si>
    <t>2012601-行政运行</t>
  </si>
  <si>
    <t>2012604-档案馆</t>
  </si>
  <si>
    <t>20128-民主党派及工商联事务</t>
  </si>
  <si>
    <t>2012801-行政运行</t>
  </si>
  <si>
    <t>2012899-其他民主党派及工商联事务支出</t>
  </si>
  <si>
    <t>20129-群众团体事务</t>
  </si>
  <si>
    <t>2012901-行政运行</t>
  </si>
  <si>
    <t>2012950-事业运行</t>
  </si>
  <si>
    <t>2012999-其他群众团体事务支出</t>
  </si>
  <si>
    <t>20131-党委办公厅（室）及相关机构事务</t>
  </si>
  <si>
    <t>2013101-行政运行</t>
  </si>
  <si>
    <t>2013150-事业运行</t>
  </si>
  <si>
    <t>2013199-其他党委办公厅（室）及相关机构事务支出</t>
  </si>
  <si>
    <t>20132-组织事务</t>
  </si>
  <si>
    <t>2013201-行政运行</t>
  </si>
  <si>
    <t>2013250-事业运行</t>
  </si>
  <si>
    <t>2013299-其他组织事务支出</t>
  </si>
  <si>
    <t>20133-宣传事务</t>
  </si>
  <si>
    <t>2013301-行政运行</t>
  </si>
  <si>
    <t>2013350-事业运行</t>
  </si>
  <si>
    <t>2013399-其他宣传事务支出</t>
  </si>
  <si>
    <t>20134-统战事务</t>
  </si>
  <si>
    <t>2013401-行政运行</t>
  </si>
  <si>
    <t>2013499-其他统战事务支出</t>
  </si>
  <si>
    <t>20136-其他共产党事务支出</t>
  </si>
  <si>
    <t>2013601-行政运行</t>
  </si>
  <si>
    <t>2013699-其他共产党事务支出</t>
  </si>
  <si>
    <t>20137-网信事务</t>
  </si>
  <si>
    <t>2013799-其他网信事务支出</t>
  </si>
  <si>
    <t>20138-市场监督管理事务</t>
  </si>
  <si>
    <t>2013801-行政运行</t>
  </si>
  <si>
    <t>2013804-市场主体管理</t>
  </si>
  <si>
    <t>2013850-事业运行</t>
  </si>
  <si>
    <t>2013899-其他市场监督管理事务</t>
  </si>
  <si>
    <t>20199-其他一般公共服务支出</t>
  </si>
  <si>
    <t>2019999-其他一般公共服务支出</t>
  </si>
  <si>
    <t>203-国防支出</t>
  </si>
  <si>
    <t>20399-其他国防支出</t>
  </si>
  <si>
    <t>2039999-其他国防支出</t>
  </si>
  <si>
    <t>204-公共安全支出</t>
  </si>
  <si>
    <t>20402-公安</t>
  </si>
  <si>
    <t>2040201-行政运行</t>
  </si>
  <si>
    <t>2040220-执法办案</t>
  </si>
  <si>
    <t>2040299-其他公安支出</t>
  </si>
  <si>
    <t>20406-司法</t>
  </si>
  <si>
    <t>2040601-行政运行</t>
  </si>
  <si>
    <t>2040604-基层司法业务</t>
  </si>
  <si>
    <t>2040610-社区矫正</t>
  </si>
  <si>
    <t>2040699-其他司法支出</t>
  </si>
  <si>
    <t>20499-其他公共安全支出</t>
  </si>
  <si>
    <t>2049999-其他公共安全支出</t>
  </si>
  <si>
    <t>205-教育支出</t>
  </si>
  <si>
    <t>20501-教育管理事务</t>
  </si>
  <si>
    <t>2050101-行政运行</t>
  </si>
  <si>
    <t>2050199-其他教育管理事务支出</t>
  </si>
  <si>
    <t>20502-普通教育</t>
  </si>
  <si>
    <t>2050201-学前教育</t>
  </si>
  <si>
    <t>2050202-小学教育</t>
  </si>
  <si>
    <t>2050203-初中教育</t>
  </si>
  <si>
    <t>2050204-高中教育</t>
  </si>
  <si>
    <t>20503-职业教育</t>
  </si>
  <si>
    <t>2050302-中等职业教育</t>
  </si>
  <si>
    <t>20507-特殊教育</t>
  </si>
  <si>
    <t>2050701-特殊学校教育</t>
  </si>
  <si>
    <t>20508-进修及培训</t>
  </si>
  <si>
    <t>2050801-教师进修</t>
  </si>
  <si>
    <t>2050802-干部教育</t>
  </si>
  <si>
    <t>20509-教育费附加安排的支出</t>
  </si>
  <si>
    <t>2050901-农村中小学校舍建设</t>
  </si>
  <si>
    <t>206-科学技术支出</t>
  </si>
  <si>
    <t>20601-科学技术管理事务</t>
  </si>
  <si>
    <t>2060101-行政运行</t>
  </si>
  <si>
    <t>20604-技术研究与开发</t>
  </si>
  <si>
    <t>2060499-其他技术研究与开发支出</t>
  </si>
  <si>
    <t>20607-科学技术普及</t>
  </si>
  <si>
    <t>2060701-机构运行</t>
  </si>
  <si>
    <t>2060702-科普活动</t>
  </si>
  <si>
    <t>2060703-青少年科技活动</t>
  </si>
  <si>
    <t>2060799-其他科学技术普及支出</t>
  </si>
  <si>
    <t>20699-其他科学技术支出</t>
  </si>
  <si>
    <t>2069901-科技奖励</t>
  </si>
  <si>
    <t>207-文化旅游体育与传媒支出</t>
  </si>
  <si>
    <t>20701-文化和旅游</t>
  </si>
  <si>
    <t>2070101-行政运行</t>
  </si>
  <si>
    <t>2070104-图书馆</t>
  </si>
  <si>
    <t>2070109-群众文化</t>
  </si>
  <si>
    <t>2070111-文化创作与保护</t>
  </si>
  <si>
    <t>2070112-文化和旅游市场管理</t>
  </si>
  <si>
    <t>2070113-旅游宣传</t>
  </si>
  <si>
    <t>2070199-其他文化和旅游支出</t>
  </si>
  <si>
    <t>20702-文物</t>
  </si>
  <si>
    <t>2070204-文物保护</t>
  </si>
  <si>
    <t>20703-体育</t>
  </si>
  <si>
    <t>2070306-体育训练</t>
  </si>
  <si>
    <t>2070308-群众体育</t>
  </si>
  <si>
    <t>20706-新闻出版电影</t>
  </si>
  <si>
    <t>2070604-新闻通讯</t>
  </si>
  <si>
    <t>20708-广播电视</t>
  </si>
  <si>
    <t>2070899-其他广播电视支出</t>
  </si>
  <si>
    <t>20799-其他文化旅游体育与传媒支出</t>
  </si>
  <si>
    <t>2079999-其他文化旅游体育与传媒支出</t>
  </si>
  <si>
    <t>208-社会保障和就业支出</t>
  </si>
  <si>
    <t>20801-人力资源和社会保障管理事务</t>
  </si>
  <si>
    <t>2080101-行政运行</t>
  </si>
  <si>
    <t>2080105-劳动保障监察</t>
  </si>
  <si>
    <t>2080109-社会保险经办机构</t>
  </si>
  <si>
    <t>2080112-劳动人事争议调解仲裁</t>
  </si>
  <si>
    <t>2080150-事业运行</t>
  </si>
  <si>
    <t>2080199-其他人力资源和社会保障管理事务支出</t>
  </si>
  <si>
    <t>20802-民政管理事务</t>
  </si>
  <si>
    <t>2080201-行政运行</t>
  </si>
  <si>
    <t>2080206-社会组织管理</t>
  </si>
  <si>
    <t>2080207-行政区划和地名管理</t>
  </si>
  <si>
    <t>2080208-基层政权建设和社区治理</t>
  </si>
  <si>
    <t>2080299-其他民政管理事务支出</t>
  </si>
  <si>
    <t>20805-行政事业单位养老支出</t>
  </si>
  <si>
    <t>2080501-行政单位离退休</t>
  </si>
  <si>
    <t>2080502-事业单位离退休</t>
  </si>
  <si>
    <t>2080505-机关事业单位基本养老保险缴费支出</t>
  </si>
  <si>
    <t>2080506-机关事业单位职业年金缴费支出</t>
  </si>
  <si>
    <t>2080599-其他行政事业单位养老支出</t>
  </si>
  <si>
    <t>20807-就业补助</t>
  </si>
  <si>
    <t>2080705-公益性岗位补贴</t>
  </si>
  <si>
    <t>2080799-其他就业补助支出</t>
  </si>
  <si>
    <t>20808-抚恤</t>
  </si>
  <si>
    <t>2080801-死亡抚恤</t>
  </si>
  <si>
    <t>2080802-伤残抚恤</t>
  </si>
  <si>
    <t>2080803-在乡复员、退伍军人生活补助</t>
  </si>
  <si>
    <t>2080804-优抚事业单位支出</t>
  </si>
  <si>
    <t>2080805-义务兵优待</t>
  </si>
  <si>
    <t>2080806-农村籍退役士兵老年生活补助</t>
  </si>
  <si>
    <t>2080899-其他优抚支出</t>
  </si>
  <si>
    <t>20809-退役安置</t>
  </si>
  <si>
    <t>2080901-退役士兵安置</t>
  </si>
  <si>
    <t>2080999-其他退役安置支出</t>
  </si>
  <si>
    <t>20810-社会福利</t>
  </si>
  <si>
    <t>2081001-儿童福利</t>
  </si>
  <si>
    <t>2081002-老年福利</t>
  </si>
  <si>
    <t>2081004-殡葬</t>
  </si>
  <si>
    <t>2081005-社会福利事业单位</t>
  </si>
  <si>
    <t>2081099-其他社会福利支出</t>
  </si>
  <si>
    <t>20811-残疾人事业</t>
  </si>
  <si>
    <t>2081101-行政运行</t>
  </si>
  <si>
    <t>2081104-残疾人康复</t>
  </si>
  <si>
    <t>2081105-残疾人就业和扶贫</t>
  </si>
  <si>
    <t>2081106-残疾人体育</t>
  </si>
  <si>
    <t>2081107-残疾人生活和护理补贴</t>
  </si>
  <si>
    <t>2081199-其他残疾人事业支出</t>
  </si>
  <si>
    <t>20816-红十字事业</t>
  </si>
  <si>
    <t>2081601-行政运行</t>
  </si>
  <si>
    <t>2081699-其他红十字事业支出</t>
  </si>
  <si>
    <t>20819-最低生活保障</t>
  </si>
  <si>
    <t>2081901-城市最低生活保障金支出</t>
  </si>
  <si>
    <t>2081902-农村最低生活保障金支出</t>
  </si>
  <si>
    <t>20820-临时救助</t>
  </si>
  <si>
    <t>2082001-临时救助支出</t>
  </si>
  <si>
    <t>2082002-流浪乞讨人员救助支出</t>
  </si>
  <si>
    <t>20821-特困人员救助供养</t>
  </si>
  <si>
    <t>2082101-城市特困人员救助供养支出</t>
  </si>
  <si>
    <t>2082102-农村特困人员救助供养支出</t>
  </si>
  <si>
    <t>20825-其他生活救助</t>
  </si>
  <si>
    <t>2082501-其他城市生活救助</t>
  </si>
  <si>
    <t>2082502-其他农村生活救助</t>
  </si>
  <si>
    <t>20828-退役军人管理事务</t>
  </si>
  <si>
    <t>2082801-行政运行</t>
  </si>
  <si>
    <t>2082850-事业运行</t>
  </si>
  <si>
    <t>2082899-其他退役军人事务管理支出</t>
  </si>
  <si>
    <t>210-卫生健康支出</t>
  </si>
  <si>
    <t>21001-卫生健康管理事务</t>
  </si>
  <si>
    <t>2100101-行政运行</t>
  </si>
  <si>
    <t>2100199-其他卫生健康管理事务支出</t>
  </si>
  <si>
    <t>21002-公立医院</t>
  </si>
  <si>
    <t>2100201-综合医院</t>
  </si>
  <si>
    <t>2100205-精神病医院</t>
  </si>
  <si>
    <t>21003-基层医疗卫生机构</t>
  </si>
  <si>
    <t>2100302-乡镇卫生院</t>
  </si>
  <si>
    <t>2100399-其他基层医疗卫生机构支出</t>
  </si>
  <si>
    <t>21004-公共卫生</t>
  </si>
  <si>
    <t>2100401-疾病预防控制机构</t>
  </si>
  <si>
    <t>2100403-妇幼保健机构</t>
  </si>
  <si>
    <t>2100408-基本公共卫生服务</t>
  </si>
  <si>
    <t>2100409-重大公共卫生服务</t>
  </si>
  <si>
    <t>2100410-突发公共卫生事件应急处理</t>
  </si>
  <si>
    <t>21007-计划生育事务</t>
  </si>
  <si>
    <t>2100717-计划生育服务</t>
  </si>
  <si>
    <t>2100799-其他计划生育事务支出</t>
  </si>
  <si>
    <t>21011-行政事业单位医疗</t>
  </si>
  <si>
    <t>2101101-行政单位医疗</t>
  </si>
  <si>
    <t>2101102-事业单位医疗</t>
  </si>
  <si>
    <t>2101199-其他行政事业单位医疗支出</t>
  </si>
  <si>
    <t>21012-财政对基本医疗保险基金的补助</t>
  </si>
  <si>
    <t>2101202-财政对城乡居民基本医疗保险基金的补助</t>
  </si>
  <si>
    <t>21013-医疗救助</t>
  </si>
  <si>
    <t>2101301-城乡医疗救助</t>
  </si>
  <si>
    <t>2101399-其他医疗救助支出</t>
  </si>
  <si>
    <t>21014-优抚对象医疗</t>
  </si>
  <si>
    <t>2101401-优抚对象医疗补助</t>
  </si>
  <si>
    <t>21015-医疗保障管理事务</t>
  </si>
  <si>
    <t>2101501-行政运行</t>
  </si>
  <si>
    <t>2101505-医疗保障政策管理</t>
  </si>
  <si>
    <t>21099-其他卫生健康支出</t>
  </si>
  <si>
    <t>2109999-其他卫生健康支出</t>
  </si>
  <si>
    <t>211-节能环保支出</t>
  </si>
  <si>
    <t>21101-环境保护管理事务</t>
  </si>
  <si>
    <t>2110101-行政运行</t>
  </si>
  <si>
    <t>2110104-生态环境保护宣传</t>
  </si>
  <si>
    <t>2110107-生态环境保护行政许可</t>
  </si>
  <si>
    <t>2110199-其他环境保护管理事务支出</t>
  </si>
  <si>
    <t>21102-环境监测与监察</t>
  </si>
  <si>
    <t>2110299-其他环境监测与监察支出</t>
  </si>
  <si>
    <t>21103-污染防治</t>
  </si>
  <si>
    <t>2110302-水体</t>
  </si>
  <si>
    <t>2110304-固体废弃物与化学品</t>
  </si>
  <si>
    <t>2110399-其他污染防治支出</t>
  </si>
  <si>
    <t>21105-天然林保护</t>
  </si>
  <si>
    <t>2110501-森林管护</t>
  </si>
  <si>
    <t>2110599-其他天然林保护支出</t>
  </si>
  <si>
    <t>21106-退耕还林还草</t>
  </si>
  <si>
    <t>2110699-其他退耕还林还草支出</t>
  </si>
  <si>
    <t>21111-污染减排</t>
  </si>
  <si>
    <t>2111101-生态环境监测与信息</t>
  </si>
  <si>
    <t>2111102-生态环境执法监察</t>
  </si>
  <si>
    <t>212-城乡社区支出</t>
  </si>
  <si>
    <t>21201-城乡社区管理事务</t>
  </si>
  <si>
    <t>2120101-行政运行</t>
  </si>
  <si>
    <t>2120106-工程建设管理</t>
  </si>
  <si>
    <t>2120199-其他城乡社区管理事务支出</t>
  </si>
  <si>
    <t>21202-城乡社区规划与管理</t>
  </si>
  <si>
    <t>2120201-城乡社区规划与管理</t>
  </si>
  <si>
    <t>21203-城乡社区公共设施</t>
  </si>
  <si>
    <t>2120303-小城镇基础设施建设</t>
  </si>
  <si>
    <t>21205-城乡社区环境卫生</t>
  </si>
  <si>
    <t>2120501-城乡社区环境卫生</t>
  </si>
  <si>
    <t>213-农林水支出</t>
  </si>
  <si>
    <t>21301-农业农村</t>
  </si>
  <si>
    <t>2130101-行政运行</t>
  </si>
  <si>
    <t>2130104-事业运行</t>
  </si>
  <si>
    <t>2130106-科技转化与推广服务</t>
  </si>
  <si>
    <t>2130108-病虫害控制</t>
  </si>
  <si>
    <t>2130109-农产品质量安全</t>
  </si>
  <si>
    <t>2130122-农业生产发展</t>
  </si>
  <si>
    <t>2130153-农田建设</t>
  </si>
  <si>
    <t>2130199-其他农业支出</t>
  </si>
  <si>
    <t>21302-林业和草原</t>
  </si>
  <si>
    <t>2130201-行政运行</t>
  </si>
  <si>
    <t>2130204-事业机构</t>
  </si>
  <si>
    <t>2130205-森林资源培育</t>
  </si>
  <si>
    <t>2130207-森林资源管理</t>
  </si>
  <si>
    <t>2130209-森林生态效益补偿</t>
  </si>
  <si>
    <t>2130210-自然保护区等管理</t>
  </si>
  <si>
    <t>2130211-动植物保护</t>
  </si>
  <si>
    <t>2130234-林业草原防灾减灾</t>
  </si>
  <si>
    <t>2130299-其他林业和草原支出</t>
  </si>
  <si>
    <t>21303-水利</t>
  </si>
  <si>
    <t>2130301-行政运行</t>
  </si>
  <si>
    <t>2130304-水利行业业务管理</t>
  </si>
  <si>
    <t>2130306-水利工程运行与维护</t>
  </si>
  <si>
    <t>2130308-水利前期工作</t>
  </si>
  <si>
    <t>2130312-水质监测</t>
  </si>
  <si>
    <t>2130319-江河湖库水系综合整治</t>
  </si>
  <si>
    <t>2130399-其他水利支出</t>
  </si>
  <si>
    <t>21305-扶贫</t>
  </si>
  <si>
    <t>2130501-行政运行</t>
  </si>
  <si>
    <t>2130505-生产发展</t>
  </si>
  <si>
    <t>2130507-扶贫贷款奖补和贴息</t>
  </si>
  <si>
    <t>2130550-扶贫事业机构</t>
  </si>
  <si>
    <t>2130599-其他扶贫支出</t>
  </si>
  <si>
    <t>21307-农村综合改革</t>
  </si>
  <si>
    <t>2130705-对村民委员会和村党支部的补助</t>
  </si>
  <si>
    <t>21308-普惠金融发展支出</t>
  </si>
  <si>
    <t>2130804-创业担保贷款贴息</t>
  </si>
  <si>
    <t>21399-其他农林水支出</t>
  </si>
  <si>
    <t>2139901-化解其他公益性乡村债务支出</t>
  </si>
  <si>
    <t>2139999-其他农林水支出</t>
  </si>
  <si>
    <t>214-交通运输支出</t>
  </si>
  <si>
    <t>21401-公路水路运输</t>
  </si>
  <si>
    <t>2140101-行政运行</t>
  </si>
  <si>
    <t>2140104-公路建设</t>
  </si>
  <si>
    <t>2140106-公路养护</t>
  </si>
  <si>
    <t>2140110-公路和运输安全</t>
  </si>
  <si>
    <t>2140112-公路运输管理</t>
  </si>
  <si>
    <t>2140136-水路运输管理支出</t>
  </si>
  <si>
    <t>2140199-其他公路水路运输支出</t>
  </si>
  <si>
    <t>21406-车辆购置税支出</t>
  </si>
  <si>
    <t>2140601-车辆购置税用于公路等基础设施建设支出</t>
  </si>
  <si>
    <t>21499-其他交通运输支出</t>
  </si>
  <si>
    <t>2149901-公共交通运营补助</t>
  </si>
  <si>
    <t>215-资源勘探工业信息等支出</t>
  </si>
  <si>
    <t>21505-工业和信息产业监管</t>
  </si>
  <si>
    <t>2150501-行政运行</t>
  </si>
  <si>
    <t>2150507-专用通信</t>
  </si>
  <si>
    <t>2150599-其他工业和信息产业监管支出</t>
  </si>
  <si>
    <t>21508-支持中小企业发展和管理支出</t>
  </si>
  <si>
    <t>2150805-中小企业发展专项</t>
  </si>
  <si>
    <t>21599-其他资源勘探信息等支出</t>
  </si>
  <si>
    <t>2159999-其他资源勘探信息等支出</t>
  </si>
  <si>
    <t>216-商业服务业等支出</t>
  </si>
  <si>
    <t>21602-商业流通事务</t>
  </si>
  <si>
    <t>2160201-行政运行</t>
  </si>
  <si>
    <t>2160299-其他商业流通事务支出</t>
  </si>
  <si>
    <t>21606-涉外发展服务支出</t>
  </si>
  <si>
    <t>2160699-其他涉外发展服务支出</t>
  </si>
  <si>
    <t>220-自然资源海洋气象等支出</t>
  </si>
  <si>
    <t>22001-自然资源事务</t>
  </si>
  <si>
    <t>2200101-行政运行</t>
  </si>
  <si>
    <t>2200104-自然资源规划及管理</t>
  </si>
  <si>
    <t>2200106-自然资源利用与保护</t>
  </si>
  <si>
    <t>2200150-事业运行</t>
  </si>
  <si>
    <t>2200199-其他自然资源事务支出</t>
  </si>
  <si>
    <t>22005-气象事务</t>
  </si>
  <si>
    <t>2200501-行政运行</t>
  </si>
  <si>
    <t>2200504-气象事业机构</t>
  </si>
  <si>
    <t>2200509-气象服务</t>
  </si>
  <si>
    <t>221-住房保障支出</t>
  </si>
  <si>
    <t>22101-保障性安居工程支出</t>
  </si>
  <si>
    <t>2210105-农村危房改造</t>
  </si>
  <si>
    <t>2210108-老旧小区改造</t>
  </si>
  <si>
    <t>2210199-其他保障性安居工程支出</t>
  </si>
  <si>
    <t>22102-住房改革支出</t>
  </si>
  <si>
    <t>2210201-住房公积金</t>
  </si>
  <si>
    <t>222-粮油物资储备支出</t>
  </si>
  <si>
    <t>22204-粮油储备</t>
  </si>
  <si>
    <t>2220401-储备粮油补贴</t>
  </si>
  <si>
    <t>224-灾害防治及应急管理支出</t>
  </si>
  <si>
    <t>22401-应急管理事务</t>
  </si>
  <si>
    <t>2240101-行政运行</t>
  </si>
  <si>
    <t>2240150-事业运行</t>
  </si>
  <si>
    <t>2240199-其他应急管理支出</t>
  </si>
  <si>
    <t>22402-消防事务</t>
  </si>
  <si>
    <t>2240204-消防应急救援</t>
  </si>
  <si>
    <t>22405-地震事务</t>
  </si>
  <si>
    <t>2240550-地震事业机构</t>
  </si>
  <si>
    <t>2240599-其他地震事务支出</t>
  </si>
  <si>
    <t>22406-自然灾害防治</t>
  </si>
  <si>
    <t>2240601-地质灾害防治</t>
  </si>
  <si>
    <t>227-预备费</t>
  </si>
  <si>
    <t>229-其他支出</t>
  </si>
  <si>
    <t>22902-年初预留</t>
  </si>
  <si>
    <t>2290201-年初预留</t>
  </si>
  <si>
    <t>232-债务付息支出</t>
  </si>
  <si>
    <t>23203-地方政府一般债务付息支出</t>
  </si>
  <si>
    <t>2320301-地方政府一般债券付息支出</t>
  </si>
  <si>
    <t>233-债务发行费用支出</t>
  </si>
  <si>
    <t>23303-地方政府一般债务发行费用支出</t>
  </si>
  <si>
    <t>注：本表详细反映2022年一般公共预算支出情况，按预算法要求细化到功能分类项级科目。</t>
  </si>
  <si>
    <t>表9</t>
  </si>
  <si>
    <t>（按功能分类科目的基本支出和项目支出）</t>
  </si>
  <si>
    <t>项         目</t>
  </si>
  <si>
    <r>
      <rPr>
        <sz val="14"/>
        <rFont val="黑体"/>
        <charset val="134"/>
      </rPr>
      <t>预 算</t>
    </r>
    <r>
      <rPr>
        <sz val="14"/>
        <rFont val="黑体"/>
        <charset val="134"/>
      </rPr>
      <t xml:space="preserve"> </t>
    </r>
    <r>
      <rPr>
        <sz val="14"/>
        <rFont val="黑体"/>
        <charset val="134"/>
      </rPr>
      <t>数</t>
    </r>
  </si>
  <si>
    <t>小计</t>
  </si>
  <si>
    <t>基本支出</t>
  </si>
  <si>
    <t>项目支出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</si>
  <si>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</si>
  <si>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</si>
  <si>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</si>
  <si>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</si>
  <si>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</si>
  <si>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</si>
  <si>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</si>
  <si>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</si>
  <si>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</si>
  <si>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</si>
  <si>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</si>
  <si>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</si>
  <si>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</si>
  <si>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</si>
  <si>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</si>
  <si>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</si>
  <si>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</si>
  <si>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</si>
  <si>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</si>
  <si>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</t>
  </si>
  <si>
    <t>债务付息支出</t>
  </si>
  <si>
    <t>债务发行费用支出</t>
  </si>
  <si>
    <r>
      <rPr>
        <sz val="10"/>
        <rFont val="宋体"/>
        <charset val="134"/>
      </rPr>
      <t>注：在功能分类的基础上，为衔接表</t>
    </r>
    <r>
      <rPr>
        <sz val="10"/>
        <rFont val="Arial"/>
        <charset val="134"/>
      </rPr>
      <t>18</t>
    </r>
    <r>
      <rPr>
        <sz val="10"/>
        <rFont val="宋体"/>
        <charset val="134"/>
      </rPr>
      <t>，将每类支出分为基本支出和项目支出。基本支出，是指部门、单位为保障其机构正常运转、完成日常工作任务所发生的支出，包括人员经费和公用经费；项目支出，是指部门、单位为完成特定的工作任务和事业发展目标，在基本支出之外所发生的支出。</t>
    </r>
  </si>
  <si>
    <t>表10</t>
  </si>
  <si>
    <t xml:space="preserve">2022年本级一般公共预算本级基本支出预算表 </t>
  </si>
  <si>
    <t>（按经济分类科目）</t>
  </si>
  <si>
    <t xml:space="preserve">           支       出</t>
  </si>
  <si>
    <t>预 算 数</t>
  </si>
  <si>
    <t>本级基本支出合计</t>
  </si>
  <si>
    <r>
      <rPr>
        <sz val="11"/>
        <color theme="1"/>
        <rFont val="宋体"/>
        <charset val="134"/>
        <scheme val="minor"/>
      </rPr>
      <t>501-</t>
    </r>
    <r>
      <rPr>
        <sz val="10"/>
        <rFont val="宋体"/>
        <charset val="134"/>
      </rPr>
      <t>机关工资福利支出</t>
    </r>
  </si>
  <si>
    <t>50101- 工资津补贴</t>
  </si>
  <si>
    <t>50102- 社会保障缴费</t>
  </si>
  <si>
    <t xml:space="preserve">50103- 住房公积金 </t>
  </si>
  <si>
    <t>50199- 其他工资福利支出</t>
  </si>
  <si>
    <r>
      <rPr>
        <sz val="11"/>
        <color theme="1"/>
        <rFont val="宋体"/>
        <charset val="134"/>
        <scheme val="minor"/>
      </rPr>
      <t>502-</t>
    </r>
    <r>
      <rPr>
        <sz val="10"/>
        <rFont val="宋体"/>
        <charset val="134"/>
      </rPr>
      <t>机关商品和服务支出</t>
    </r>
  </si>
  <si>
    <t>50201- 办公经费</t>
  </si>
  <si>
    <t>50202- 会议费</t>
  </si>
  <si>
    <t>50203- 培训费</t>
  </si>
  <si>
    <t>50204- 专用材料购置费</t>
  </si>
  <si>
    <t>50205- 委托业务费</t>
  </si>
  <si>
    <t>50206- 公务接待费</t>
  </si>
  <si>
    <t>50207- 因公出国（境）费用</t>
  </si>
  <si>
    <t>50208- 公务用车运行维护费</t>
  </si>
  <si>
    <t>50209- 维修（护）费</t>
  </si>
  <si>
    <t>50299- 其他商品和服务支出</t>
  </si>
  <si>
    <r>
      <rPr>
        <sz val="11"/>
        <color theme="1"/>
        <rFont val="宋体"/>
        <charset val="134"/>
        <scheme val="minor"/>
      </rPr>
      <t>505-</t>
    </r>
    <r>
      <rPr>
        <sz val="10"/>
        <rFont val="宋体"/>
        <charset val="134"/>
      </rPr>
      <t>对事业单位经常性补助</t>
    </r>
  </si>
  <si>
    <t>50501- 工资福利支出</t>
  </si>
  <si>
    <t>50502- 商品和服务支出</t>
  </si>
  <si>
    <r>
      <rPr>
        <sz val="11"/>
        <color theme="1"/>
        <rFont val="宋体"/>
        <charset val="134"/>
        <scheme val="minor"/>
      </rPr>
      <t>509-</t>
    </r>
    <r>
      <rPr>
        <sz val="10"/>
        <rFont val="宋体"/>
        <charset val="134"/>
      </rPr>
      <t>对个人和家庭的补助</t>
    </r>
  </si>
  <si>
    <t>50901- 社会福利和救助</t>
  </si>
  <si>
    <t>50905- 离退休费</t>
  </si>
  <si>
    <t>50999- 其他对个人和家庭补助</t>
  </si>
  <si>
    <r>
      <rPr>
        <sz val="11"/>
        <color theme="1"/>
        <rFont val="宋体"/>
        <charset val="134"/>
        <scheme val="minor"/>
      </rPr>
      <t>514-</t>
    </r>
    <r>
      <rPr>
        <sz val="10"/>
        <rFont val="宋体"/>
        <charset val="134"/>
      </rPr>
      <t>预备费及预留</t>
    </r>
  </si>
  <si>
    <t>51402-预留</t>
  </si>
  <si>
    <t>注：1.本表按照新的“政府预算支出经济分类科目” 将市本级基本支出细化到款级科目。 
    2.本表的本级基本支出合计数与表15的本级基本支出合计数相等。</t>
  </si>
  <si>
    <t>表11</t>
  </si>
  <si>
    <t xml:space="preserve">2022年本级政府性基金预算收支预算表 </t>
  </si>
  <si>
    <t>收        入</t>
  </si>
  <si>
    <t>一、农网还贷资金收入</t>
  </si>
  <si>
    <t>一、文化旅游体育与传媒支出</t>
  </si>
  <si>
    <t>二、国家电影事业发展专项资金</t>
  </si>
  <si>
    <t>二、社会保障和就业支出</t>
  </si>
  <si>
    <t>三、国有土地收益基金收入</t>
  </si>
  <si>
    <t>三、节能环保支出</t>
  </si>
  <si>
    <t>四、农业土地开发资金收入</t>
  </si>
  <si>
    <t>四、城乡社区支出</t>
  </si>
  <si>
    <t>五、国有土地使用权出让收入</t>
  </si>
  <si>
    <t>五、农林水支出</t>
  </si>
  <si>
    <t>六、大中型水库库区基金收入</t>
  </si>
  <si>
    <t>六、交通运输支出</t>
  </si>
  <si>
    <t>七、彩票公益金收入</t>
  </si>
  <si>
    <t>七、资源勘探信息等支出</t>
  </si>
  <si>
    <t>八、小型水库移民扶助基金收入</t>
  </si>
  <si>
    <t>八、商业服务业等支出</t>
  </si>
  <si>
    <t>九、污水处理费收入</t>
  </si>
  <si>
    <t>九、其他支出</t>
  </si>
  <si>
    <t>十、彩票发行机构和彩票销售机构的业务费用</t>
  </si>
  <si>
    <t>十、债务付息支出</t>
  </si>
  <si>
    <t>十一、城市基础设施配套费收入</t>
  </si>
  <si>
    <t>十一、债务发行费用支出</t>
  </si>
  <si>
    <t>十二、抗疫特别国债安排的支出</t>
  </si>
  <si>
    <t>一、上解支出</t>
  </si>
  <si>
    <t>二、调出资金</t>
  </si>
  <si>
    <t xml:space="preserve">    地方政府债券收入(新增）</t>
  </si>
  <si>
    <t>三、上年结转</t>
  </si>
  <si>
    <t>注：1.本表直观反映2022年政府性基金预算收入与支出的平衡关系。
    2.收入总计（本级收入合计+转移性收入合计）=支出总计（本级支出合计+转移性支出合计）。</t>
  </si>
  <si>
    <t>表12</t>
  </si>
  <si>
    <t xml:space="preserve">2022年本级政府性基金预算本级支出预算表 </t>
  </si>
  <si>
    <t>20822-大中型水库移民后期扶持基金支出</t>
  </si>
  <si>
    <t>2082201-移民补助</t>
  </si>
  <si>
    <t>2082202-基础设施建设和经济发展</t>
  </si>
  <si>
    <t>21208-国有土地使用权出让收入安排的支出</t>
  </si>
  <si>
    <t>2120801-征地和拆迁补偿支出</t>
  </si>
  <si>
    <t>2120802-土地开发支出</t>
  </si>
  <si>
    <t>21214-污水处理费安排的支出</t>
  </si>
  <si>
    <t>2121499-其他污水处理费安排的支出</t>
  </si>
  <si>
    <t>21366-大中型水库库区基金安排的支出</t>
  </si>
  <si>
    <t>2136601-基础设施建设和经济发展</t>
  </si>
  <si>
    <t>21367-三峡水库库区基金支出</t>
  </si>
  <si>
    <t>2136701-基础设施建设和经济发展</t>
  </si>
  <si>
    <t>2136799-其他三峡水库库区基金支出</t>
  </si>
  <si>
    <t>21369-国家重大水利工程建设基金安排的支出</t>
  </si>
  <si>
    <t>2136902-三峡后续工作</t>
  </si>
  <si>
    <t>22904-其他政府性基金及对应专项债务收入安排的支出</t>
  </si>
  <si>
    <t>2290401-其他政府性基金安排的支出</t>
  </si>
  <si>
    <t>22960-彩票公益金安排的支出</t>
  </si>
  <si>
    <t>2296003-用于体育事业的彩票公益金支出</t>
  </si>
  <si>
    <t>2296004-用于教育事业的彩票公益金支出</t>
  </si>
  <si>
    <t>23204-地方政府专项债务付息支出</t>
  </si>
  <si>
    <t>2320499-其他政府性基金债务付息支出</t>
  </si>
  <si>
    <t>23304-地方政府专项债务发行费用支出</t>
  </si>
  <si>
    <t>2330499-其他政府性基金债务发行费用支出</t>
  </si>
  <si>
    <t>234-抗疫特别国债安排的支出</t>
  </si>
  <si>
    <t>23401-基础设施建设</t>
  </si>
  <si>
    <t>2340199-其他基础设施建设</t>
  </si>
  <si>
    <t>23402-抗疫相关支出</t>
  </si>
  <si>
    <t>2340299-其他抗疫相关支出</t>
  </si>
  <si>
    <t>注：本表详细反映2022年政府性基金预算本级支出安排情况，按《中华人民共和国预算法》要求细化到功能分类项级科目。</t>
  </si>
  <si>
    <t>表13</t>
  </si>
  <si>
    <t xml:space="preserve">2022年本级国有资本经营预算收支预算表 </t>
  </si>
  <si>
    <t>一、利润收入</t>
  </si>
  <si>
    <t>四、其他国有资本经营预算支出</t>
  </si>
  <si>
    <t>二、股利、股息收入</t>
  </si>
  <si>
    <t xml:space="preserve">  其他国有资本经营预算支出  </t>
  </si>
  <si>
    <t>三、产权转让收入</t>
  </si>
  <si>
    <t>四、其他国有资本经营预算收入</t>
  </si>
  <si>
    <t xml:space="preserve">   上级补助收入</t>
  </si>
  <si>
    <t xml:space="preserve">    调出资金</t>
  </si>
  <si>
    <t>注：1.本表直观反映2022年国有资本经营预算收入与支出的平衡关系。
    2.收入总计（本级收入合计+转移性收入合计）=支出总计（本级支出合计+转移性支出合计）。</t>
  </si>
  <si>
    <t>表14</t>
  </si>
  <si>
    <t xml:space="preserve">2022年本级社会保险基金预算收支预算表 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</si>
  <si>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</si>
  <si>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</si>
  <si>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</si>
  <si>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</si>
  <si>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</si>
  <si>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</si>
  <si>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</si>
  <si>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</si>
  <si>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</si>
  <si>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</si>
  <si>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</si>
  <si>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</si>
  <si>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</si>
  <si>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五、结转下年</t>
  </si>
  <si>
    <t xml:space="preserve">注：按照市级统筹的管理方式，市级编制全市社会保险基金预算草案，本表反映2022年收支平衡情况。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</si>
</sst>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;[Red]0"/>
    <numFmt numFmtId="179" formatCode="#,##0_ "/>
    <numFmt numFmtId="180" formatCode="#,##0_);[Red]\(#,##0\)"/>
    <numFmt numFmtId="181" formatCode="_ * #,##0_ ;_ * \-#,##0_ ;_ * &quot;-&quot;??_ ;_ @_ "/>
    <numFmt numFmtId="182" formatCode="#,##0.00_ "/>
    <numFmt numFmtId="183" formatCode="0.00_);[Red]\(0.00\)"/>
  </numFmts>
  <fonts count="52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4"/>
      <color theme="1"/>
      <name val="方正黑体_GBK"/>
      <charset val="134"/>
    </font>
    <font>
      <sz val="18"/>
      <color theme="1"/>
      <name val="方正小标宋_GBK"/>
      <charset val="134"/>
    </font>
    <font>
      <sz val="14"/>
      <name val="黑体"/>
      <charset val="134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2"/>
      <name val="宋体"/>
      <charset val="134"/>
      <scheme val="minor"/>
    </font>
    <font>
      <sz val="10"/>
      <name val="宋体"/>
      <charset val="134"/>
    </font>
    <font>
      <sz val="11"/>
      <name val="仿宋_GB2312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仿宋_GB2312"/>
      <charset val="134"/>
    </font>
    <font>
      <sz val="10"/>
      <color indexed="8"/>
      <name val="宋体"/>
      <charset val="134"/>
    </font>
    <font>
      <sz val="12"/>
      <name val="黑体"/>
      <charset val="134"/>
    </font>
    <font>
      <sz val="12"/>
      <name val="宋体"/>
      <charset val="134"/>
    </font>
    <font>
      <sz val="11"/>
      <color rgb="FF000000"/>
      <name val="Arial"/>
      <charset val="134"/>
    </font>
    <font>
      <sz val="10"/>
      <name val="Arial"/>
      <charset val="134"/>
    </font>
    <font>
      <sz val="12"/>
      <name val="方正楷体_GBK"/>
      <charset val="134"/>
    </font>
    <font>
      <b/>
      <sz val="12"/>
      <name val="宋体"/>
      <charset val="134"/>
    </font>
    <font>
      <b/>
      <sz val="10"/>
      <color indexed="8"/>
      <name val="宋体"/>
      <charset val="134"/>
    </font>
    <font>
      <sz val="12"/>
      <color theme="1"/>
      <name val="宋体"/>
      <charset val="134"/>
    </font>
    <font>
      <b/>
      <sz val="16"/>
      <name val="黑体"/>
      <charset val="134"/>
    </font>
    <font>
      <sz val="11"/>
      <name val="Arial"/>
      <charset val="134"/>
    </font>
    <font>
      <sz val="11"/>
      <color theme="1"/>
      <name val="Arial"/>
      <charset val="134"/>
    </font>
    <font>
      <sz val="18"/>
      <color indexed="8"/>
      <name val="方正黑体_GBK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6" borderId="10" applyNumberFormat="0" applyAlignment="0" applyProtection="0">
      <alignment vertical="center"/>
    </xf>
    <xf numFmtId="0" fontId="41" fillId="7" borderId="11" applyNumberFormat="0" applyAlignment="0" applyProtection="0">
      <alignment vertical="center"/>
    </xf>
    <xf numFmtId="0" fontId="42" fillId="7" borderId="10" applyNumberFormat="0" applyAlignment="0" applyProtection="0">
      <alignment vertical="center"/>
    </xf>
    <xf numFmtId="0" fontId="43" fillId="8" borderId="12" applyNumberFormat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19" fillId="0" borderId="0"/>
    <xf numFmtId="0" fontId="17" fillId="0" borderId="0"/>
    <xf numFmtId="0" fontId="19" fillId="0" borderId="0"/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0" fillId="0" borderId="0">
      <alignment vertical="center"/>
    </xf>
    <xf numFmtId="0" fontId="17" fillId="0" borderId="0"/>
    <xf numFmtId="41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51" fillId="0" borderId="0">
      <alignment vertical="center"/>
    </xf>
    <xf numFmtId="41" fontId="17" fillId="0" borderId="0" applyFont="0" applyFill="0" applyBorder="0" applyAlignment="0" applyProtection="0"/>
    <xf numFmtId="0" fontId="17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200">
    <xf numFmtId="0" fontId="0" fillId="0" borderId="0" xfId="0"/>
    <xf numFmtId="0" fontId="1" fillId="0" borderId="0" xfId="60" applyFont="1" applyFill="1" applyAlignment="1">
      <alignment vertical="center"/>
    </xf>
    <xf numFmtId="0" fontId="1" fillId="0" borderId="0" xfId="60" applyFont="1" applyFill="1">
      <alignment vertical="center"/>
    </xf>
    <xf numFmtId="0" fontId="2" fillId="0" borderId="0" xfId="67" applyFont="1" applyFill="1" applyAlignment="1">
      <alignment horizontal="left" vertical="center"/>
    </xf>
    <xf numFmtId="0" fontId="1" fillId="0" borderId="0" xfId="54" applyFont="1" applyFill="1" applyAlignment="1"/>
    <xf numFmtId="0" fontId="3" fillId="0" borderId="0" xfId="67" applyFont="1" applyFill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vertical="center"/>
    </xf>
    <xf numFmtId="0" fontId="5" fillId="0" borderId="0" xfId="67" applyFont="1" applyFill="1" applyBorder="1" applyAlignment="1">
      <alignment horizontal="right" vertical="center"/>
    </xf>
    <xf numFmtId="0" fontId="4" fillId="0" borderId="2" xfId="58" applyFont="1" applyFill="1" applyBorder="1" applyAlignment="1">
      <alignment horizontal="center" vertical="center"/>
    </xf>
    <xf numFmtId="176" fontId="4" fillId="0" borderId="2" xfId="58" applyNumberFormat="1" applyFont="1" applyFill="1" applyBorder="1" applyAlignment="1">
      <alignment horizontal="center" vertical="center"/>
    </xf>
    <xf numFmtId="0" fontId="6" fillId="0" borderId="2" xfId="58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 applyProtection="1">
      <alignment vertical="center"/>
    </xf>
    <xf numFmtId="0" fontId="6" fillId="0" borderId="2" xfId="52" applyFont="1" applyFill="1" applyBorder="1" applyAlignment="1">
      <alignment horizontal="left" vertical="center"/>
    </xf>
    <xf numFmtId="176" fontId="5" fillId="0" borderId="2" xfId="67" applyNumberFormat="1" applyFont="1" applyFill="1" applyBorder="1">
      <alignment vertical="center"/>
    </xf>
    <xf numFmtId="177" fontId="8" fillId="0" borderId="2" xfId="0" applyNumberFormat="1" applyFont="1" applyFill="1" applyBorder="1" applyAlignment="1" applyProtection="1">
      <alignment vertical="center"/>
    </xf>
    <xf numFmtId="176" fontId="5" fillId="0" borderId="2" xfId="67" applyNumberFormat="1" applyFont="1" applyFill="1" applyBorder="1" applyAlignment="1">
      <alignment horizontal="left" vertical="center" indent="1"/>
    </xf>
    <xf numFmtId="0" fontId="1" fillId="0" borderId="2" xfId="60" applyFont="1" applyFill="1" applyBorder="1" applyAlignment="1">
      <alignment vertical="center"/>
    </xf>
    <xf numFmtId="0" fontId="5" fillId="0" borderId="2" xfId="67" applyFont="1" applyFill="1" applyBorder="1">
      <alignment vertical="center"/>
    </xf>
    <xf numFmtId="176" fontId="0" fillId="0" borderId="2" xfId="67" applyNumberFormat="1" applyFont="1" applyFill="1" applyBorder="1">
      <alignment vertical="center"/>
    </xf>
    <xf numFmtId="178" fontId="9" fillId="0" borderId="2" xfId="60" applyNumberFormat="1" applyFont="1" applyFill="1" applyBorder="1" applyAlignment="1">
      <alignment horizontal="center" vertical="center"/>
    </xf>
    <xf numFmtId="0" fontId="0" fillId="0" borderId="3" xfId="65" applyFill="1" applyBorder="1" applyAlignment="1">
      <alignment horizontal="left" vertical="center" wrapText="1"/>
    </xf>
    <xf numFmtId="0" fontId="0" fillId="0" borderId="0" xfId="54" applyFill="1" applyAlignment="1"/>
    <xf numFmtId="179" fontId="0" fillId="0" borderId="0" xfId="54" applyNumberFormat="1" applyFill="1" applyAlignment="1">
      <alignment horizontal="center" vertical="center"/>
    </xf>
    <xf numFmtId="179" fontId="0" fillId="0" borderId="0" xfId="54" applyNumberFormat="1" applyFill="1" applyAlignment="1"/>
    <xf numFmtId="0" fontId="2" fillId="2" borderId="0" xfId="67" applyFont="1" applyFill="1" applyAlignment="1">
      <alignment horizontal="left" vertical="center"/>
    </xf>
    <xf numFmtId="179" fontId="0" fillId="2" borderId="0" xfId="54" applyNumberFormat="1" applyFill="1" applyAlignment="1"/>
    <xf numFmtId="0" fontId="3" fillId="2" borderId="0" xfId="67" applyFont="1" applyFill="1" applyAlignment="1">
      <alignment horizontal="center" vertical="center"/>
    </xf>
    <xf numFmtId="0" fontId="0" fillId="2" borderId="0" xfId="54" applyFill="1" applyBorder="1">
      <alignment vertical="center"/>
    </xf>
    <xf numFmtId="179" fontId="9" fillId="2" borderId="0" xfId="54" applyNumberFormat="1" applyFont="1" applyFill="1" applyAlignment="1">
      <alignment horizontal="center" vertical="center"/>
    </xf>
    <xf numFmtId="179" fontId="1" fillId="2" borderId="0" xfId="54" applyNumberFormat="1" applyFont="1" applyFill="1" applyAlignment="1"/>
    <xf numFmtId="179" fontId="5" fillId="2" borderId="0" xfId="54" applyNumberFormat="1" applyFont="1" applyFill="1" applyBorder="1" applyAlignment="1">
      <alignment horizontal="right" vertical="center"/>
    </xf>
    <xf numFmtId="0" fontId="4" fillId="2" borderId="2" xfId="58" applyFont="1" applyFill="1" applyBorder="1" applyAlignment="1">
      <alignment horizontal="center" vertical="center"/>
    </xf>
    <xf numFmtId="179" fontId="4" fillId="2" borderId="2" xfId="58" applyNumberFormat="1" applyFont="1" applyFill="1" applyBorder="1" applyAlignment="1">
      <alignment horizontal="center" vertical="center"/>
    </xf>
    <xf numFmtId="179" fontId="10" fillId="2" borderId="2" xfId="0" applyNumberFormat="1" applyFont="1" applyFill="1" applyBorder="1" applyAlignment="1" applyProtection="1">
      <alignment vertical="center"/>
    </xf>
    <xf numFmtId="179" fontId="11" fillId="2" borderId="2" xfId="0" applyNumberFormat="1" applyFont="1" applyFill="1" applyBorder="1" applyAlignment="1" applyProtection="1">
      <alignment vertical="center"/>
    </xf>
    <xf numFmtId="0" fontId="4" fillId="2" borderId="2" xfId="54" applyFont="1" applyFill="1" applyBorder="1" applyAlignment="1">
      <alignment vertical="center"/>
    </xf>
    <xf numFmtId="179" fontId="4" fillId="2" borderId="2" xfId="54" applyNumberFormat="1" applyFont="1" applyFill="1" applyBorder="1" applyAlignment="1">
      <alignment vertical="center"/>
    </xf>
    <xf numFmtId="3" fontId="8" fillId="2" borderId="2" xfId="0" applyNumberFormat="1" applyFont="1" applyFill="1" applyBorder="1" applyAlignment="1" applyProtection="1">
      <alignment vertical="center"/>
    </xf>
    <xf numFmtId="179" fontId="8" fillId="2" borderId="2" xfId="0" applyNumberFormat="1" applyFont="1" applyFill="1" applyBorder="1" applyAlignment="1" applyProtection="1">
      <alignment vertical="center"/>
    </xf>
    <xf numFmtId="179" fontId="8" fillId="0" borderId="2" xfId="0" applyNumberFormat="1" applyFont="1" applyFill="1" applyBorder="1" applyAlignment="1" applyProtection="1">
      <alignment wrapText="1"/>
    </xf>
    <xf numFmtId="177" fontId="1" fillId="0" borderId="0" xfId="54" applyNumberFormat="1" applyFont="1" applyFill="1" applyAlignment="1"/>
    <xf numFmtId="179" fontId="8" fillId="0" borderId="2" xfId="0" applyNumberFormat="1" applyFont="1" applyFill="1" applyBorder="1" applyAlignment="1" applyProtection="1">
      <alignment horizontal="left" wrapText="1"/>
    </xf>
    <xf numFmtId="0" fontId="5" fillId="2" borderId="2" xfId="54" applyFont="1" applyFill="1" applyBorder="1" applyAlignment="1">
      <alignment vertical="center"/>
    </xf>
    <xf numFmtId="179" fontId="9" fillId="2" borderId="2" xfId="59" applyNumberFormat="1" applyFont="1" applyFill="1" applyBorder="1" applyAlignment="1">
      <alignment horizontal="right" vertical="center"/>
    </xf>
    <xf numFmtId="0" fontId="1" fillId="0" borderId="0" xfId="54" applyFont="1" applyFill="1" applyBorder="1" applyAlignment="1"/>
    <xf numFmtId="0" fontId="4" fillId="2" borderId="2" xfId="0" applyFont="1" applyFill="1" applyBorder="1" applyAlignment="1">
      <alignment horizontal="left" vertical="center"/>
    </xf>
    <xf numFmtId="179" fontId="7" fillId="2" borderId="2" xfId="0" applyNumberFormat="1" applyFont="1" applyFill="1" applyBorder="1" applyAlignment="1">
      <alignment horizontal="right" vertical="center"/>
    </xf>
    <xf numFmtId="179" fontId="4" fillId="2" borderId="2" xfId="0" applyNumberFormat="1" applyFont="1" applyFill="1" applyBorder="1" applyAlignment="1">
      <alignment horizontal="left" vertical="center"/>
    </xf>
    <xf numFmtId="176" fontId="1" fillId="0" borderId="0" xfId="54" applyNumberFormat="1" applyFont="1" applyFill="1" applyAlignment="1"/>
    <xf numFmtId="0" fontId="0" fillId="2" borderId="0" xfId="65" applyFill="1" applyAlignment="1">
      <alignment horizontal="left" vertical="center" wrapText="1"/>
    </xf>
    <xf numFmtId="0" fontId="1" fillId="0" borderId="0" xfId="0" applyFont="1" applyFill="1" applyAlignment="1"/>
    <xf numFmtId="180" fontId="1" fillId="0" borderId="0" xfId="0" applyNumberFormat="1" applyFont="1" applyFill="1" applyAlignment="1">
      <alignment vertical="center" wrapText="1"/>
    </xf>
    <xf numFmtId="179" fontId="12" fillId="0" borderId="0" xfId="0" applyNumberFormat="1" applyFont="1" applyFill="1" applyAlignment="1">
      <alignment horizontal="right"/>
    </xf>
    <xf numFmtId="0" fontId="13" fillId="0" borderId="0" xfId="67" applyFont="1" applyFill="1" applyAlignment="1">
      <alignment horizontal="center" vertical="center"/>
    </xf>
    <xf numFmtId="0" fontId="0" fillId="0" borderId="1" xfId="67" applyFill="1" applyBorder="1" applyAlignment="1">
      <alignment horizontal="center" vertical="center" wrapText="1"/>
    </xf>
    <xf numFmtId="179" fontId="12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2" xfId="0" applyFont="1" applyFill="1" applyBorder="1" applyAlignment="1">
      <alignment horizontal="center" vertical="center" wrapText="1"/>
    </xf>
    <xf numFmtId="179" fontId="4" fillId="0" borderId="2" xfId="0" applyNumberFormat="1" applyFont="1" applyFill="1" applyBorder="1" applyAlignment="1">
      <alignment horizontal="center" vertical="center" wrapText="1"/>
    </xf>
    <xf numFmtId="180" fontId="4" fillId="0" borderId="2" xfId="0" applyNumberFormat="1" applyFont="1" applyFill="1" applyBorder="1" applyAlignment="1">
      <alignment vertical="center" wrapText="1"/>
    </xf>
    <xf numFmtId="0" fontId="0" fillId="0" borderId="4" xfId="0" applyNumberFormat="1" applyFont="1" applyFill="1" applyBorder="1" applyAlignment="1">
      <alignment horizontal="left"/>
    </xf>
    <xf numFmtId="0" fontId="0" fillId="0" borderId="2" xfId="0" applyNumberFormat="1" applyFont="1" applyFill="1" applyBorder="1" applyAlignment="1">
      <alignment horizontal="left"/>
    </xf>
    <xf numFmtId="179" fontId="0" fillId="0" borderId="2" xfId="0" applyNumberFormat="1" applyFont="1" applyFill="1" applyBorder="1" applyAlignment="1"/>
    <xf numFmtId="0" fontId="0" fillId="0" borderId="5" xfId="0" applyNumberFormat="1" applyFont="1" applyFill="1" applyBorder="1" applyAlignment="1">
      <alignment horizontal="left" indent="1"/>
    </xf>
    <xf numFmtId="0" fontId="0" fillId="0" borderId="2" xfId="0" applyNumberFormat="1" applyFont="1" applyFill="1" applyBorder="1" applyAlignment="1">
      <alignment horizontal="left" indent="1"/>
    </xf>
    <xf numFmtId="0" fontId="0" fillId="0" borderId="5" xfId="0" applyNumberFormat="1" applyFont="1" applyFill="1" applyBorder="1" applyAlignment="1">
      <alignment horizontal="left" indent="2"/>
    </xf>
    <xf numFmtId="0" fontId="0" fillId="0" borderId="2" xfId="0" applyNumberFormat="1" applyFont="1" applyFill="1" applyBorder="1" applyAlignment="1">
      <alignment horizontal="left" indent="2"/>
    </xf>
    <xf numFmtId="0" fontId="0" fillId="0" borderId="5" xfId="0" applyNumberFormat="1" applyFont="1" applyFill="1" applyBorder="1" applyAlignment="1">
      <alignment horizontal="left"/>
    </xf>
    <xf numFmtId="0" fontId="0" fillId="0" borderId="2" xfId="65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180" fontId="1" fillId="0" borderId="0" xfId="0" applyNumberFormat="1" applyFont="1" applyFill="1" applyAlignment="1"/>
    <xf numFmtId="180" fontId="1" fillId="0" borderId="0" xfId="0" applyNumberFormat="1" applyFont="1" applyFill="1" applyAlignment="1">
      <alignment vertical="center"/>
    </xf>
    <xf numFmtId="180" fontId="12" fillId="0" borderId="0" xfId="0" applyNumberFormat="1" applyFont="1" applyFill="1" applyAlignment="1">
      <alignment horizontal="right"/>
    </xf>
    <xf numFmtId="180" fontId="2" fillId="0" borderId="0" xfId="67" applyNumberFormat="1" applyFont="1" applyFill="1" applyAlignment="1">
      <alignment horizontal="left" vertical="center"/>
    </xf>
    <xf numFmtId="0" fontId="0" fillId="0" borderId="1" xfId="67" applyFill="1" applyBorder="1" applyAlignment="1">
      <alignment horizontal="center" vertical="center"/>
    </xf>
    <xf numFmtId="180" fontId="12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2" xfId="0" applyFont="1" applyFill="1" applyBorder="1" applyAlignment="1">
      <alignment horizontal="center" vertical="center"/>
    </xf>
    <xf numFmtId="180" fontId="4" fillId="0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80" fontId="7" fillId="2" borderId="2" xfId="0" applyNumberFormat="1" applyFont="1" applyFill="1" applyBorder="1" applyAlignment="1">
      <alignment horizontal="right" vertical="center"/>
    </xf>
    <xf numFmtId="180" fontId="4" fillId="2" borderId="2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/>
    <xf numFmtId="180" fontId="4" fillId="2" borderId="2" xfId="0" applyNumberFormat="1" applyFont="1" applyFill="1" applyBorder="1" applyAlignment="1">
      <alignment vertical="center"/>
    </xf>
    <xf numFmtId="180" fontId="8" fillId="2" borderId="2" xfId="0" applyNumberFormat="1" applyFont="1" applyFill="1" applyBorder="1" applyAlignment="1" applyProtection="1">
      <alignment vertical="center"/>
    </xf>
    <xf numFmtId="180" fontId="8" fillId="0" borderId="2" xfId="0" applyNumberFormat="1" applyFont="1" applyFill="1" applyBorder="1" applyAlignment="1" applyProtection="1">
      <alignment vertical="center"/>
    </xf>
    <xf numFmtId="180" fontId="0" fillId="0" borderId="2" xfId="0" applyNumberFormat="1" applyFont="1" applyFill="1" applyBorder="1" applyAlignment="1"/>
    <xf numFmtId="180" fontId="8" fillId="0" borderId="2" xfId="0" applyNumberFormat="1" applyFont="1" applyFill="1" applyBorder="1" applyAlignment="1" applyProtection="1">
      <alignment horizontal="left" vertical="center"/>
    </xf>
    <xf numFmtId="3" fontId="8" fillId="2" borderId="2" xfId="0" applyNumberFormat="1" applyFont="1" applyFill="1" applyBorder="1" applyAlignment="1" applyProtection="1">
      <alignment vertical="center" wrapText="1"/>
    </xf>
    <xf numFmtId="180" fontId="14" fillId="0" borderId="2" xfId="0" applyNumberFormat="1" applyFont="1" applyFill="1" applyBorder="1" applyAlignment="1">
      <alignment vertical="center"/>
    </xf>
    <xf numFmtId="180" fontId="1" fillId="2" borderId="2" xfId="0" applyNumberFormat="1" applyFont="1" applyFill="1" applyBorder="1" applyAlignment="1"/>
    <xf numFmtId="180" fontId="4" fillId="2" borderId="2" xfId="0" applyNumberFormat="1" applyFont="1" applyFill="1" applyBorder="1" applyAlignment="1">
      <alignment horizontal="left" vertical="center"/>
    </xf>
    <xf numFmtId="180" fontId="12" fillId="0" borderId="2" xfId="0" applyNumberFormat="1" applyFont="1" applyFill="1" applyBorder="1" applyAlignment="1">
      <alignment horizontal="right" vertical="center"/>
    </xf>
    <xf numFmtId="180" fontId="12" fillId="2" borderId="2" xfId="0" applyNumberFormat="1" applyFont="1" applyFill="1" applyBorder="1" applyAlignment="1">
      <alignment horizontal="right" vertical="center"/>
    </xf>
    <xf numFmtId="0" fontId="15" fillId="0" borderId="2" xfId="53" applyFont="1" applyFill="1" applyBorder="1">
      <alignment vertical="center"/>
    </xf>
    <xf numFmtId="180" fontId="15" fillId="0" borderId="2" xfId="53" applyNumberFormat="1" applyFont="1" applyFill="1" applyBorder="1">
      <alignment vertical="center"/>
    </xf>
    <xf numFmtId="0" fontId="0" fillId="0" borderId="0" xfId="65" applyFill="1" applyAlignment="1">
      <alignment horizontal="left" vertical="center" wrapText="1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181" fontId="17" fillId="0" borderId="0" xfId="1" applyNumberFormat="1" applyFont="1" applyFill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0" fillId="0" borderId="0" xfId="67" applyBorder="1" applyAlignment="1">
      <alignment horizontal="right" vertical="center"/>
    </xf>
    <xf numFmtId="181" fontId="5" fillId="0" borderId="0" xfId="1" applyNumberFormat="1" applyFont="1" applyBorder="1" applyAlignment="1">
      <alignment horizontal="right" vertical="center"/>
    </xf>
    <xf numFmtId="0" fontId="4" fillId="0" borderId="2" xfId="61" applyFont="1" applyFill="1" applyBorder="1" applyAlignment="1">
      <alignment horizontal="left" vertical="center"/>
    </xf>
    <xf numFmtId="181" fontId="4" fillId="0" borderId="2" xfId="1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182" fontId="17" fillId="2" borderId="2" xfId="1" applyNumberFormat="1" applyFont="1" applyFill="1" applyBorder="1" applyAlignment="1">
      <alignment horizontal="right" vertical="center"/>
    </xf>
    <xf numFmtId="4" fontId="18" fillId="3" borderId="2" xfId="0" applyNumberFormat="1" applyFont="1" applyFill="1" applyBorder="1" applyAlignment="1">
      <alignment horizontal="right"/>
    </xf>
    <xf numFmtId="182" fontId="0" fillId="0" borderId="2" xfId="1" applyNumberFormat="1" applyFont="1" applyFill="1" applyBorder="1" applyAlignment="1"/>
    <xf numFmtId="183" fontId="18" fillId="3" borderId="2" xfId="0" applyNumberFormat="1" applyFont="1" applyFill="1" applyBorder="1" applyAlignment="1">
      <alignment horizontal="right"/>
    </xf>
    <xf numFmtId="183" fontId="0" fillId="0" borderId="2" xfId="1" applyNumberFormat="1" applyFont="1" applyFill="1" applyBorder="1" applyAlignment="1"/>
    <xf numFmtId="183" fontId="17" fillId="0" borderId="2" xfId="1" applyNumberFormat="1" applyFont="1" applyFill="1" applyBorder="1" applyAlignment="1">
      <alignment vertical="center"/>
    </xf>
    <xf numFmtId="183" fontId="17" fillId="0" borderId="2" xfId="0" applyNumberFormat="1" applyFont="1" applyFill="1" applyBorder="1" applyAlignment="1">
      <alignment vertical="center"/>
    </xf>
    <xf numFmtId="181" fontId="0" fillId="0" borderId="2" xfId="1" applyNumberFormat="1" applyFont="1" applyFill="1" applyBorder="1" applyAlignment="1"/>
    <xf numFmtId="0" fontId="0" fillId="0" borderId="0" xfId="0" applyNumberFormat="1" applyFont="1" applyFill="1" applyBorder="1" applyAlignment="1">
      <alignment horizontal="left" indent="1"/>
    </xf>
    <xf numFmtId="181" fontId="0" fillId="0" borderId="0" xfId="1" applyNumberFormat="1" applyFont="1" applyFill="1" applyBorder="1" applyAlignment="1"/>
    <xf numFmtId="0" fontId="0" fillId="2" borderId="0" xfId="53" applyFont="1" applyFill="1" applyAlignment="1">
      <alignment horizontal="left" vertical="center" wrapText="1"/>
    </xf>
    <xf numFmtId="0" fontId="19" fillId="0" borderId="0" xfId="51" applyFont="1" applyFill="1" applyAlignment="1" applyProtection="1">
      <alignment vertical="center" wrapText="1"/>
      <protection locked="0"/>
    </xf>
    <xf numFmtId="0" fontId="19" fillId="0" borderId="0" xfId="51" applyFill="1" applyAlignment="1" applyProtection="1">
      <alignment vertical="center"/>
      <protection locked="0"/>
    </xf>
    <xf numFmtId="183" fontId="19" fillId="0" borderId="0" xfId="1" applyNumberFormat="1" applyFont="1" applyFill="1" applyAlignment="1" applyProtection="1">
      <alignment vertical="center"/>
      <protection locked="0"/>
    </xf>
    <xf numFmtId="0" fontId="20" fillId="0" borderId="0" xfId="53" applyFont="1" applyFill="1" applyBorder="1" applyAlignment="1">
      <alignment horizontal="center" vertical="center"/>
    </xf>
    <xf numFmtId="0" fontId="0" fillId="2" borderId="1" xfId="53" applyFill="1" applyBorder="1" applyAlignment="1">
      <alignment horizontal="center" vertical="center"/>
    </xf>
    <xf numFmtId="183" fontId="5" fillId="2" borderId="0" xfId="1" applyNumberFormat="1" applyFont="1" applyFill="1" applyBorder="1" applyAlignment="1">
      <alignment horizontal="right" vertical="center"/>
    </xf>
    <xf numFmtId="0" fontId="4" fillId="2" borderId="2" xfId="53" applyFont="1" applyFill="1" applyBorder="1" applyAlignment="1">
      <alignment horizontal="center" vertical="center" wrapText="1"/>
    </xf>
    <xf numFmtId="181" fontId="4" fillId="2" borderId="2" xfId="1" applyNumberFormat="1" applyFont="1" applyFill="1" applyBorder="1" applyAlignment="1">
      <alignment horizontal="center" vertical="center" wrapText="1"/>
    </xf>
    <xf numFmtId="183" fontId="4" fillId="2" borderId="2" xfId="1" applyNumberFormat="1" applyFont="1" applyFill="1" applyBorder="1" applyAlignment="1">
      <alignment horizontal="center" vertical="center" wrapText="1"/>
    </xf>
    <xf numFmtId="183" fontId="21" fillId="0" borderId="2" xfId="1" applyNumberFormat="1" applyFont="1" applyFill="1" applyBorder="1" applyAlignment="1">
      <alignment horizontal="right" vertical="center"/>
    </xf>
    <xf numFmtId="0" fontId="0" fillId="0" borderId="2" xfId="0" applyNumberFormat="1" applyFont="1" applyFill="1" applyBorder="1" applyAlignment="1"/>
    <xf numFmtId="183" fontId="0" fillId="0" borderId="2" xfId="53" applyNumberFormat="1" applyFill="1" applyBorder="1">
      <alignment vertical="center"/>
    </xf>
    <xf numFmtId="183" fontId="0" fillId="0" borderId="2" xfId="53" applyNumberFormat="1" applyFill="1" applyBorder="1" applyAlignment="1">
      <alignment vertical="center"/>
    </xf>
    <xf numFmtId="183" fontId="0" fillId="0" borderId="2" xfId="1" applyNumberFormat="1" applyFont="1" applyFill="1" applyBorder="1" applyAlignment="1">
      <alignment vertical="center"/>
    </xf>
    <xf numFmtId="49" fontId="5" fillId="0" borderId="2" xfId="0" applyNumberFormat="1" applyFont="1" applyFill="1" applyBorder="1" applyAlignment="1" applyProtection="1">
      <alignment vertical="center"/>
    </xf>
    <xf numFmtId="183" fontId="5" fillId="0" borderId="2" xfId="1" applyNumberFormat="1" applyFont="1" applyFill="1" applyBorder="1" applyAlignment="1" applyProtection="1">
      <alignment horizontal="right" vertical="center"/>
    </xf>
    <xf numFmtId="183" fontId="22" fillId="0" borderId="2" xfId="1" applyNumberFormat="1" applyFont="1" applyFill="1" applyBorder="1" applyAlignment="1">
      <alignment horizontal="right" vertical="center"/>
    </xf>
    <xf numFmtId="0" fontId="8" fillId="0" borderId="0" xfId="53" applyFont="1" applyFill="1" applyAlignment="1">
      <alignment horizontal="left" vertical="center" wrapText="1"/>
    </xf>
    <xf numFmtId="0" fontId="0" fillId="0" borderId="0" xfId="53" applyFont="1" applyFill="1" applyAlignment="1">
      <alignment horizontal="left" vertical="center" wrapText="1"/>
    </xf>
    <xf numFmtId="0" fontId="16" fillId="0" borderId="0" xfId="53" applyFont="1" applyFill="1" applyAlignment="1">
      <alignment vertical="center"/>
    </xf>
    <xf numFmtId="0" fontId="23" fillId="0" borderId="0" xfId="53" applyFont="1" applyFill="1" applyAlignment="1">
      <alignment vertical="center"/>
    </xf>
    <xf numFmtId="0" fontId="23" fillId="4" borderId="0" xfId="53" applyFont="1" applyFill="1" applyAlignment="1">
      <alignment vertical="center"/>
    </xf>
    <xf numFmtId="0" fontId="0" fillId="0" borderId="0" xfId="0" applyFill="1"/>
    <xf numFmtId="0" fontId="17" fillId="0" borderId="0" xfId="53" applyFont="1" applyFill="1" applyAlignment="1">
      <alignment vertical="center"/>
    </xf>
    <xf numFmtId="183" fontId="17" fillId="0" borderId="0" xfId="53" applyNumberFormat="1" applyFont="1" applyFill="1" applyAlignment="1">
      <alignment vertical="center"/>
    </xf>
    <xf numFmtId="0" fontId="24" fillId="0" borderId="0" xfId="53" applyFont="1" applyFill="1" applyBorder="1" applyAlignment="1">
      <alignment horizontal="center" vertical="top"/>
    </xf>
    <xf numFmtId="0" fontId="0" fillId="0" borderId="1" xfId="53" applyFill="1" applyBorder="1" applyAlignment="1">
      <alignment horizontal="right" vertical="center"/>
    </xf>
    <xf numFmtId="0" fontId="17" fillId="0" borderId="0" xfId="53" applyFont="1" applyFill="1" applyBorder="1" applyAlignment="1">
      <alignment horizontal="right" vertical="top"/>
    </xf>
    <xf numFmtId="0" fontId="4" fillId="0" borderId="2" xfId="50" applyFont="1" applyFill="1" applyBorder="1" applyAlignment="1">
      <alignment horizontal="center" vertical="center"/>
    </xf>
    <xf numFmtId="183" fontId="4" fillId="0" borderId="2" xfId="5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53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vertical="center"/>
    </xf>
    <xf numFmtId="183" fontId="7" fillId="0" borderId="2" xfId="0" applyNumberFormat="1" applyFont="1" applyFill="1" applyBorder="1" applyAlignment="1" applyProtection="1">
      <alignment horizontal="right" vertical="center"/>
    </xf>
    <xf numFmtId="183" fontId="0" fillId="0" borderId="2" xfId="0" applyNumberFormat="1" applyFont="1" applyFill="1" applyBorder="1" applyAlignment="1"/>
    <xf numFmtId="4" fontId="25" fillId="0" borderId="2" xfId="0" applyNumberFormat="1" applyFont="1" applyFill="1" applyBorder="1" applyAlignment="1">
      <alignment horizontal="right" vertical="center"/>
    </xf>
    <xf numFmtId="183" fontId="0" fillId="4" borderId="2" xfId="53" applyNumberFormat="1" applyFill="1" applyBorder="1">
      <alignment vertical="center"/>
    </xf>
    <xf numFmtId="183" fontId="0" fillId="4" borderId="2" xfId="0" applyNumberFormat="1" applyFont="1" applyFill="1" applyBorder="1" applyAlignment="1"/>
    <xf numFmtId="183" fontId="0" fillId="4" borderId="2" xfId="53" applyNumberFormat="1" applyFont="1" applyFill="1" applyBorder="1">
      <alignment vertical="center"/>
    </xf>
    <xf numFmtId="0" fontId="0" fillId="4" borderId="2" xfId="0" applyNumberFormat="1" applyFont="1" applyFill="1" applyBorder="1" applyAlignment="1">
      <alignment horizontal="left" indent="2"/>
    </xf>
    <xf numFmtId="4" fontId="26" fillId="0" borderId="2" xfId="0" applyNumberFormat="1" applyFont="1" applyFill="1" applyBorder="1" applyAlignment="1">
      <alignment horizontal="right" vertical="center"/>
    </xf>
    <xf numFmtId="40" fontId="0" fillId="0" borderId="2" xfId="0" applyNumberFormat="1" applyFont="1" applyFill="1" applyBorder="1" applyAlignment="1">
      <alignment horizontal="right" vertical="center"/>
    </xf>
    <xf numFmtId="40" fontId="0" fillId="4" borderId="2" xfId="0" applyNumberFormat="1" applyFont="1" applyFill="1" applyBorder="1" applyAlignment="1">
      <alignment horizontal="right" vertical="center"/>
    </xf>
    <xf numFmtId="183" fontId="0" fillId="4" borderId="2" xfId="0" applyNumberFormat="1" applyFont="1" applyFill="1" applyBorder="1" applyAlignment="1">
      <alignment horizontal="right"/>
    </xf>
    <xf numFmtId="183" fontId="0" fillId="0" borderId="2" xfId="53" applyNumberFormat="1" applyFont="1" applyFill="1" applyBorder="1">
      <alignment vertical="center"/>
    </xf>
    <xf numFmtId="0" fontId="23" fillId="0" borderId="2" xfId="53" applyFont="1" applyFill="1" applyBorder="1" applyAlignment="1">
      <alignment vertical="center"/>
    </xf>
    <xf numFmtId="183" fontId="0" fillId="4" borderId="2" xfId="0" applyNumberFormat="1" applyFont="1" applyFill="1" applyBorder="1" applyAlignment="1">
      <alignment vertical="center"/>
    </xf>
    <xf numFmtId="0" fontId="0" fillId="4" borderId="2" xfId="0" applyNumberFormat="1" applyFont="1" applyFill="1" applyBorder="1" applyAlignment="1">
      <alignment horizontal="left"/>
    </xf>
    <xf numFmtId="0" fontId="0" fillId="4" borderId="2" xfId="0" applyNumberFormat="1" applyFont="1" applyFill="1" applyBorder="1" applyAlignment="1">
      <alignment horizontal="left" indent="1"/>
    </xf>
    <xf numFmtId="183" fontId="0" fillId="0" borderId="0" xfId="0" applyNumberFormat="1" applyFill="1"/>
    <xf numFmtId="0" fontId="0" fillId="0" borderId="0" xfId="53" applyFill="1">
      <alignment vertical="center"/>
    </xf>
    <xf numFmtId="179" fontId="0" fillId="0" borderId="0" xfId="53" applyNumberFormat="1" applyFill="1">
      <alignment vertical="center"/>
    </xf>
    <xf numFmtId="10" fontId="0" fillId="0" borderId="0" xfId="53" applyNumberFormat="1" applyFill="1">
      <alignment vertical="center"/>
    </xf>
    <xf numFmtId="0" fontId="27" fillId="0" borderId="0" xfId="53" applyFont="1" applyFill="1" applyAlignment="1">
      <alignment horizontal="center" vertical="center"/>
    </xf>
    <xf numFmtId="179" fontId="27" fillId="0" borderId="0" xfId="53" applyNumberFormat="1" applyFont="1" applyFill="1" applyAlignment="1">
      <alignment horizontal="center" vertical="center"/>
    </xf>
    <xf numFmtId="10" fontId="27" fillId="0" borderId="0" xfId="53" applyNumberFormat="1" applyFont="1" applyFill="1" applyAlignment="1">
      <alignment horizontal="center" vertical="center"/>
    </xf>
    <xf numFmtId="0" fontId="0" fillId="0" borderId="1" xfId="67" applyBorder="1" applyAlignment="1">
      <alignment horizontal="right" vertical="center"/>
    </xf>
    <xf numFmtId="0" fontId="4" fillId="0" borderId="2" xfId="53" applyFont="1" applyFill="1" applyBorder="1" applyAlignment="1">
      <alignment horizontal="center" vertical="center"/>
    </xf>
    <xf numFmtId="179" fontId="4" fillId="0" borderId="2" xfId="51" applyNumberFormat="1" applyFont="1" applyFill="1" applyBorder="1" applyAlignment="1" applyProtection="1">
      <alignment horizontal="center" vertical="center" wrapText="1"/>
      <protection locked="0"/>
    </xf>
    <xf numFmtId="10" fontId="4" fillId="0" borderId="2" xfId="51" applyNumberFormat="1" applyFont="1" applyFill="1" applyBorder="1" applyAlignment="1" applyProtection="1">
      <alignment horizontal="center" vertical="center" wrapText="1"/>
      <protection locked="0"/>
    </xf>
    <xf numFmtId="179" fontId="28" fillId="0" borderId="2" xfId="53" applyNumberFormat="1" applyFont="1" applyFill="1" applyBorder="1">
      <alignment vertical="center"/>
    </xf>
    <xf numFmtId="182" fontId="28" fillId="0" borderId="2" xfId="53" applyNumberFormat="1" applyFont="1" applyFill="1" applyBorder="1">
      <alignment vertical="center"/>
    </xf>
    <xf numFmtId="0" fontId="4" fillId="0" borderId="2" xfId="49" applyFont="1" applyFill="1" applyBorder="1" applyAlignment="1" applyProtection="1">
      <alignment horizontal="left" vertical="center" wrapText="1"/>
      <protection locked="0"/>
    </xf>
    <xf numFmtId="10" fontId="29" fillId="0" borderId="2" xfId="53" applyNumberFormat="1" applyFont="1" applyFill="1" applyBorder="1" applyAlignment="1">
      <alignment horizontal="right" vertical="center"/>
    </xf>
    <xf numFmtId="10" fontId="15" fillId="0" borderId="2" xfId="53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vertical="center"/>
    </xf>
    <xf numFmtId="179" fontId="30" fillId="0" borderId="2" xfId="0" applyNumberFormat="1" applyFont="1" applyFill="1" applyBorder="1" applyAlignment="1">
      <alignment vertical="center"/>
    </xf>
    <xf numFmtId="10" fontId="15" fillId="0" borderId="6" xfId="53" applyNumberFormat="1" applyFont="1" applyFill="1" applyBorder="1" applyAlignment="1">
      <alignment horizontal="right" vertical="center"/>
    </xf>
    <xf numFmtId="0" fontId="0" fillId="0" borderId="2" xfId="53" applyFill="1" applyBorder="1">
      <alignment vertical="center"/>
    </xf>
    <xf numFmtId="179" fontId="30" fillId="0" borderId="2" xfId="0" applyNumberFormat="1" applyFont="1" applyFill="1" applyBorder="1" applyAlignment="1" applyProtection="1">
      <alignment vertical="center"/>
    </xf>
    <xf numFmtId="0" fontId="31" fillId="0" borderId="2" xfId="0" applyFont="1" applyFill="1" applyBorder="1" applyAlignment="1">
      <alignment vertical="center"/>
    </xf>
    <xf numFmtId="179" fontId="15" fillId="0" borderId="2" xfId="53" applyNumberFormat="1" applyFont="1" applyFill="1" applyBorder="1" applyAlignment="1">
      <alignment horizontal="right" vertical="center"/>
    </xf>
    <xf numFmtId="10" fontId="28" fillId="0" borderId="2" xfId="53" applyNumberFormat="1" applyFont="1" applyFill="1" applyBorder="1" applyAlignment="1">
      <alignment horizontal="right" vertical="center"/>
    </xf>
    <xf numFmtId="10" fontId="0" fillId="0" borderId="2" xfId="53" applyNumberFormat="1" applyFill="1" applyBorder="1">
      <alignment vertical="center"/>
    </xf>
    <xf numFmtId="3" fontId="8" fillId="0" borderId="2" xfId="0" applyNumberFormat="1" applyFont="1" applyFill="1" applyBorder="1" applyAlignment="1" applyProtection="1">
      <alignment vertical="center"/>
    </xf>
    <xf numFmtId="10" fontId="15" fillId="0" borderId="2" xfId="53" applyNumberFormat="1" applyFont="1" applyFill="1" applyBorder="1">
      <alignment vertical="center"/>
    </xf>
    <xf numFmtId="0" fontId="8" fillId="0" borderId="2" xfId="53" applyFont="1" applyFill="1" applyBorder="1">
      <alignment vertical="center"/>
    </xf>
    <xf numFmtId="179" fontId="5" fillId="0" borderId="2" xfId="67" applyNumberFormat="1" applyFont="1" applyFill="1" applyBorder="1" applyAlignment="1">
      <alignment horizontal="right" vertical="center"/>
    </xf>
    <xf numFmtId="0" fontId="15" fillId="2" borderId="2" xfId="53" applyFont="1" applyFill="1" applyBorder="1">
      <alignment vertical="center"/>
    </xf>
    <xf numFmtId="0" fontId="8" fillId="2" borderId="2" xfId="53" applyFont="1" applyFill="1" applyBorder="1">
      <alignment vertical="center"/>
    </xf>
    <xf numFmtId="10" fontId="0" fillId="0" borderId="3" xfId="53" applyNumberFormat="1" applyFill="1" applyBorder="1">
      <alignment vertical="center"/>
    </xf>
    <xf numFmtId="0" fontId="0" fillId="0" borderId="3" xfId="53" applyFill="1" applyBorder="1">
      <alignment vertical="center"/>
    </xf>
    <xf numFmtId="179" fontId="15" fillId="0" borderId="3" xfId="53" applyNumberFormat="1" applyFont="1" applyFill="1" applyBorder="1" applyAlignment="1">
      <alignment horizontal="right" vertical="center"/>
    </xf>
    <xf numFmtId="10" fontId="15" fillId="0" borderId="3" xfId="53" applyNumberFormat="1" applyFont="1" applyFill="1" applyBorder="1">
      <alignment vertical="center"/>
    </xf>
    <xf numFmtId="0" fontId="0" fillId="0" borderId="3" xfId="53" applyFont="1" applyFill="1" applyBorder="1" applyAlignment="1">
      <alignment horizontal="left" vertical="center" wrapText="1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4 2" xfId="50"/>
    <cellStyle name="常规_2007人代会数据 2" xfId="51"/>
    <cellStyle name="常规 10 2" xfId="52"/>
    <cellStyle name="常规 2 3 2" xfId="53"/>
    <cellStyle name="常规 2 2 3" xfId="54"/>
    <cellStyle name="常规 2 9" xfId="55"/>
    <cellStyle name="常规 6 2" xfId="56"/>
    <cellStyle name="常规 11" xfId="57"/>
    <cellStyle name="常规 3 3" xfId="58"/>
    <cellStyle name="千位分隔[0] 3 2" xfId="59"/>
    <cellStyle name="常规 3 2 2" xfId="60"/>
    <cellStyle name="常规 4" xfId="61"/>
    <cellStyle name="常规 7" xfId="62"/>
    <cellStyle name="千位分隔[0] 2" xfId="63"/>
    <cellStyle name="常规 3" xfId="64"/>
    <cellStyle name="常规 3 4" xfId="65"/>
    <cellStyle name="常规 3 5" xfId="66"/>
    <cellStyle name="常规 2" xfId="6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F43"/>
  <sheetViews>
    <sheetView workbookViewId="0">
      <selection activeCell="K15" sqref="K15"/>
    </sheetView>
  </sheetViews>
  <sheetFormatPr defaultColWidth="9" defaultRowHeight="14" outlineLevelCol="5"/>
  <cols>
    <col min="1" max="1" width="31" style="165" customWidth="1"/>
    <col min="2" max="2" width="12.5" style="166" customWidth="1"/>
    <col min="3" max="3" width="10.5" style="167" customWidth="1"/>
    <col min="4" max="4" width="31.5" style="165" customWidth="1"/>
    <col min="5" max="5" width="13.8727272727273" style="166" customWidth="1"/>
    <col min="6" max="6" width="10.3727272727273" style="167" customWidth="1"/>
    <col min="7" max="16384" width="9" style="165"/>
  </cols>
  <sheetData>
    <row r="1" ht="18" customHeight="1" spans="1:6">
      <c r="A1" s="3" t="s">
        <v>0</v>
      </c>
      <c r="B1" s="3"/>
      <c r="C1" s="3"/>
      <c r="D1" s="3"/>
      <c r="E1" s="3"/>
      <c r="F1" s="3"/>
    </row>
    <row r="2" ht="23" spans="1:6">
      <c r="A2" s="5" t="s">
        <v>1</v>
      </c>
      <c r="B2" s="5"/>
      <c r="C2" s="5"/>
      <c r="D2" s="5"/>
      <c r="E2" s="5"/>
      <c r="F2" s="5"/>
    </row>
    <row r="3" ht="23" spans="1:6">
      <c r="A3" s="168"/>
      <c r="B3" s="169"/>
      <c r="C3" s="170"/>
      <c r="D3" s="168"/>
      <c r="E3" s="171" t="s">
        <v>2</v>
      </c>
      <c r="F3" s="171"/>
    </row>
    <row r="4" ht="52.5" spans="1:6">
      <c r="A4" s="172" t="s">
        <v>3</v>
      </c>
      <c r="B4" s="173" t="s">
        <v>4</v>
      </c>
      <c r="C4" s="174" t="s">
        <v>5</v>
      </c>
      <c r="D4" s="172" t="s">
        <v>6</v>
      </c>
      <c r="E4" s="173" t="s">
        <v>4</v>
      </c>
      <c r="F4" s="174" t="s">
        <v>5</v>
      </c>
    </row>
    <row r="5" ht="17.5" spans="1:6">
      <c r="A5" s="172" t="s">
        <v>7</v>
      </c>
      <c r="B5" s="175">
        <f>B6+B33</f>
        <v>0</v>
      </c>
      <c r="C5" s="174"/>
      <c r="D5" s="172" t="s">
        <v>7</v>
      </c>
      <c r="E5" s="176">
        <f>E6+E33</f>
        <v>2356.99</v>
      </c>
      <c r="F5" s="174"/>
    </row>
    <row r="6" ht="21.95" customHeight="1" spans="1:6">
      <c r="A6" s="177" t="s">
        <v>8</v>
      </c>
      <c r="B6" s="175">
        <f>B7+B24</f>
        <v>0</v>
      </c>
      <c r="C6" s="178"/>
      <c r="D6" s="177" t="s">
        <v>9</v>
      </c>
      <c r="E6" s="176">
        <f>SUM(E7:E31)</f>
        <v>2356.99</v>
      </c>
      <c r="F6" s="179"/>
    </row>
    <row r="7" ht="21.95" customHeight="1" spans="1:6">
      <c r="A7" s="180" t="s">
        <v>10</v>
      </c>
      <c r="B7" s="181"/>
      <c r="C7" s="182"/>
      <c r="D7" s="93" t="s">
        <v>11</v>
      </c>
      <c r="E7" s="183">
        <v>949.57</v>
      </c>
      <c r="F7" s="179"/>
    </row>
    <row r="8" ht="21.95" customHeight="1" spans="1:6">
      <c r="A8" s="180" t="s">
        <v>12</v>
      </c>
      <c r="B8" s="181"/>
      <c r="C8" s="182"/>
      <c r="D8" s="93" t="s">
        <v>13</v>
      </c>
      <c r="E8" s="183"/>
      <c r="F8" s="179"/>
    </row>
    <row r="9" ht="21.95" customHeight="1" spans="1:6">
      <c r="A9" s="180" t="s">
        <v>14</v>
      </c>
      <c r="B9" s="181"/>
      <c r="C9" s="182"/>
      <c r="D9" s="93" t="s">
        <v>15</v>
      </c>
      <c r="E9" s="183"/>
      <c r="F9" s="179"/>
    </row>
    <row r="10" ht="21.95" customHeight="1" spans="1:6">
      <c r="A10" s="180" t="s">
        <v>16</v>
      </c>
      <c r="B10" s="181"/>
      <c r="C10" s="182"/>
      <c r="D10" s="93" t="s">
        <v>17</v>
      </c>
      <c r="E10" s="183"/>
      <c r="F10" s="179"/>
    </row>
    <row r="11" ht="21.95" customHeight="1" spans="1:6">
      <c r="A11" s="180" t="s">
        <v>18</v>
      </c>
      <c r="B11" s="181"/>
      <c r="C11" s="182"/>
      <c r="D11" s="93" t="s">
        <v>19</v>
      </c>
      <c r="E11" s="183"/>
      <c r="F11" s="179"/>
    </row>
    <row r="12" ht="21.95" customHeight="1" spans="1:6">
      <c r="A12" s="180" t="s">
        <v>20</v>
      </c>
      <c r="B12" s="184"/>
      <c r="C12" s="182"/>
      <c r="D12" s="93" t="s">
        <v>21</v>
      </c>
      <c r="E12" s="183"/>
      <c r="F12" s="179"/>
    </row>
    <row r="13" ht="21.95" customHeight="1" spans="1:6">
      <c r="A13" s="180" t="s">
        <v>22</v>
      </c>
      <c r="B13" s="184"/>
      <c r="C13" s="182"/>
      <c r="D13" s="93" t="s">
        <v>23</v>
      </c>
      <c r="E13" s="183">
        <v>50.89</v>
      </c>
      <c r="F13" s="179"/>
    </row>
    <row r="14" ht="21.95" customHeight="1" spans="1:6">
      <c r="A14" s="180" t="s">
        <v>24</v>
      </c>
      <c r="B14" s="184"/>
      <c r="C14" s="182"/>
      <c r="D14" s="93" t="s">
        <v>25</v>
      </c>
      <c r="E14" s="183">
        <v>443.02</v>
      </c>
      <c r="F14" s="179"/>
    </row>
    <row r="15" ht="21.95" customHeight="1" spans="1:6">
      <c r="A15" s="180" t="s">
        <v>26</v>
      </c>
      <c r="B15" s="184"/>
      <c r="C15" s="182"/>
      <c r="D15" s="93" t="s">
        <v>27</v>
      </c>
      <c r="E15" s="183">
        <v>91.31</v>
      </c>
      <c r="F15" s="179"/>
    </row>
    <row r="16" ht="21.95" customHeight="1" spans="1:6">
      <c r="A16" s="180" t="s">
        <v>28</v>
      </c>
      <c r="B16" s="184"/>
      <c r="C16" s="182"/>
      <c r="D16" s="93" t="s">
        <v>29</v>
      </c>
      <c r="E16" s="183"/>
      <c r="F16" s="179"/>
    </row>
    <row r="17" ht="21.95" customHeight="1" spans="1:6">
      <c r="A17" s="180" t="s">
        <v>30</v>
      </c>
      <c r="B17" s="184"/>
      <c r="C17" s="182"/>
      <c r="D17" s="93" t="s">
        <v>31</v>
      </c>
      <c r="E17" s="183">
        <v>112.45</v>
      </c>
      <c r="F17" s="179"/>
    </row>
    <row r="18" ht="21.95" customHeight="1" spans="1:6">
      <c r="A18" s="180" t="s">
        <v>32</v>
      </c>
      <c r="B18" s="181"/>
      <c r="C18" s="182"/>
      <c r="D18" s="93" t="s">
        <v>33</v>
      </c>
      <c r="E18" s="183">
        <v>619.14</v>
      </c>
      <c r="F18" s="179"/>
    </row>
    <row r="19" ht="21.95" customHeight="1" spans="1:6">
      <c r="A19" s="180" t="s">
        <v>34</v>
      </c>
      <c r="B19" s="184"/>
      <c r="C19" s="182"/>
      <c r="D19" s="93" t="s">
        <v>35</v>
      </c>
      <c r="E19" s="183"/>
      <c r="F19" s="179"/>
    </row>
    <row r="20" ht="21.95" customHeight="1" spans="1:6">
      <c r="A20" s="180" t="s">
        <v>36</v>
      </c>
      <c r="B20" s="184"/>
      <c r="C20" s="182"/>
      <c r="D20" s="93" t="s">
        <v>37</v>
      </c>
      <c r="E20" s="183"/>
      <c r="F20" s="179"/>
    </row>
    <row r="21" ht="21.95" customHeight="1" spans="1:6">
      <c r="A21" s="180" t="s">
        <v>38</v>
      </c>
      <c r="B21" s="184"/>
      <c r="C21" s="182"/>
      <c r="D21" s="93" t="s">
        <v>39</v>
      </c>
      <c r="E21" s="183"/>
      <c r="F21" s="179"/>
    </row>
    <row r="22" ht="21.95" customHeight="1" spans="1:6">
      <c r="A22" s="180" t="s">
        <v>40</v>
      </c>
      <c r="B22" s="184"/>
      <c r="C22" s="182"/>
      <c r="D22" s="93" t="s">
        <v>41</v>
      </c>
      <c r="E22" s="183"/>
      <c r="F22" s="179"/>
    </row>
    <row r="23" ht="21.95" customHeight="1" spans="1:6">
      <c r="A23" s="180" t="s">
        <v>42</v>
      </c>
      <c r="B23" s="184"/>
      <c r="C23" s="182"/>
      <c r="D23" s="130" t="s">
        <v>43</v>
      </c>
      <c r="E23" s="183"/>
      <c r="F23" s="179"/>
    </row>
    <row r="24" ht="21.95" customHeight="1" spans="1:6">
      <c r="A24" s="185" t="s">
        <v>44</v>
      </c>
      <c r="B24" s="181">
        <f>SUM(B25:B32)</f>
        <v>0</v>
      </c>
      <c r="C24" s="179"/>
      <c r="D24" s="93" t="s">
        <v>45</v>
      </c>
      <c r="E24" s="183"/>
      <c r="F24" s="179"/>
    </row>
    <row r="25" ht="21.95" customHeight="1" spans="1:6">
      <c r="A25" s="180" t="s">
        <v>46</v>
      </c>
      <c r="B25" s="181"/>
      <c r="C25" s="179"/>
      <c r="D25" s="93" t="s">
        <v>47</v>
      </c>
      <c r="E25" s="183">
        <v>82.61</v>
      </c>
      <c r="F25" s="179"/>
    </row>
    <row r="26" ht="21.95" customHeight="1" spans="1:6">
      <c r="A26" s="180" t="s">
        <v>48</v>
      </c>
      <c r="B26" s="181"/>
      <c r="C26" s="179"/>
      <c r="D26" s="93" t="s">
        <v>49</v>
      </c>
      <c r="E26" s="186"/>
      <c r="F26" s="179"/>
    </row>
    <row r="27" ht="21.95" customHeight="1" spans="1:6">
      <c r="A27" s="180" t="s">
        <v>50</v>
      </c>
      <c r="B27" s="181"/>
      <c r="C27" s="179"/>
      <c r="D27" s="93" t="s">
        <v>51</v>
      </c>
      <c r="E27" s="186"/>
      <c r="F27" s="179"/>
    </row>
    <row r="28" ht="21.95" customHeight="1" spans="1:6">
      <c r="A28" s="180" t="s">
        <v>52</v>
      </c>
      <c r="B28" s="181"/>
      <c r="C28" s="179"/>
      <c r="D28" s="93" t="s">
        <v>53</v>
      </c>
      <c r="E28" s="183">
        <v>8</v>
      </c>
      <c r="F28" s="179"/>
    </row>
    <row r="29" ht="21.95" customHeight="1" spans="1:6">
      <c r="A29" s="180" t="s">
        <v>54</v>
      </c>
      <c r="B29" s="181"/>
      <c r="C29" s="179"/>
      <c r="D29" s="93" t="s">
        <v>55</v>
      </c>
      <c r="E29" s="186"/>
      <c r="F29" s="179"/>
    </row>
    <row r="30" ht="21.95" customHeight="1" spans="1:6">
      <c r="A30" s="180" t="s">
        <v>56</v>
      </c>
      <c r="B30" s="181"/>
      <c r="C30" s="179"/>
      <c r="D30" s="93" t="s">
        <v>57</v>
      </c>
      <c r="E30" s="186"/>
      <c r="F30" s="179"/>
    </row>
    <row r="31" ht="21.95" customHeight="1" spans="1:6">
      <c r="A31" s="180" t="s">
        <v>58</v>
      </c>
      <c r="B31" s="181"/>
      <c r="C31" s="179"/>
      <c r="D31" s="93" t="s">
        <v>59</v>
      </c>
      <c r="E31" s="186"/>
      <c r="F31" s="179"/>
    </row>
    <row r="32" ht="21.95" customHeight="1" spans="1:6">
      <c r="A32" s="180" t="s">
        <v>60</v>
      </c>
      <c r="B32" s="181"/>
      <c r="C32" s="179"/>
      <c r="D32" s="93"/>
      <c r="E32" s="186"/>
      <c r="F32" s="179"/>
    </row>
    <row r="33" ht="21.95" customHeight="1" spans="1:6">
      <c r="A33" s="177" t="s">
        <v>61</v>
      </c>
      <c r="B33" s="175">
        <f>B34+B35+B38+B39+B42</f>
        <v>0</v>
      </c>
      <c r="C33" s="187"/>
      <c r="D33" s="177" t="s">
        <v>62</v>
      </c>
      <c r="E33" s="175">
        <f>E34+E35+E36</f>
        <v>0</v>
      </c>
      <c r="F33" s="187"/>
    </row>
    <row r="34" ht="21.95" customHeight="1" spans="1:6">
      <c r="A34" s="93" t="s">
        <v>63</v>
      </c>
      <c r="B34" s="181"/>
      <c r="C34" s="187"/>
      <c r="D34" s="93" t="s">
        <v>64</v>
      </c>
      <c r="E34" s="186"/>
      <c r="F34" s="188"/>
    </row>
    <row r="35" ht="21.95" customHeight="1" spans="1:6">
      <c r="A35" s="93" t="s">
        <v>65</v>
      </c>
      <c r="B35" s="181"/>
      <c r="C35" s="187"/>
      <c r="D35" s="93" t="s">
        <v>66</v>
      </c>
      <c r="E35" s="186"/>
      <c r="F35" s="188"/>
    </row>
    <row r="36" ht="21.95" customHeight="1" spans="1:6">
      <c r="A36" s="93" t="s">
        <v>67</v>
      </c>
      <c r="B36" s="181"/>
      <c r="C36" s="187"/>
      <c r="D36" s="189" t="s">
        <v>68</v>
      </c>
      <c r="E36" s="186"/>
      <c r="F36" s="190"/>
    </row>
    <row r="37" ht="21.95" customHeight="1" spans="1:6">
      <c r="A37" s="93" t="s">
        <v>69</v>
      </c>
      <c r="B37" s="181"/>
      <c r="C37" s="187"/>
      <c r="D37" s="191" t="s">
        <v>70</v>
      </c>
      <c r="F37" s="190"/>
    </row>
    <row r="38" ht="21.95" customHeight="1" spans="1:6">
      <c r="A38" s="93" t="s">
        <v>71</v>
      </c>
      <c r="B38" s="181"/>
      <c r="C38" s="187"/>
      <c r="D38" s="93" t="s">
        <v>72</v>
      </c>
      <c r="E38" s="192"/>
      <c r="F38" s="190"/>
    </row>
    <row r="39" ht="21.95" customHeight="1" spans="1:6">
      <c r="A39" s="193" t="s">
        <v>73</v>
      </c>
      <c r="B39" s="181"/>
      <c r="C39" s="187"/>
      <c r="D39" s="93" t="s">
        <v>74</v>
      </c>
      <c r="E39" s="192"/>
      <c r="F39" s="190"/>
    </row>
    <row r="40" ht="21.95" customHeight="1" spans="1:6">
      <c r="A40" s="194" t="s">
        <v>75</v>
      </c>
      <c r="B40" s="181"/>
      <c r="C40" s="188"/>
      <c r="D40" s="93"/>
      <c r="F40" s="190"/>
    </row>
    <row r="41" ht="21.95" customHeight="1" spans="1:6">
      <c r="A41" s="93" t="s">
        <v>76</v>
      </c>
      <c r="B41" s="181"/>
      <c r="C41" s="188"/>
      <c r="D41" s="183" t="s">
        <v>77</v>
      </c>
      <c r="E41" s="186"/>
      <c r="F41" s="190"/>
    </row>
    <row r="42" ht="21.95" customHeight="1" spans="1:6">
      <c r="A42" s="93" t="s">
        <v>78</v>
      </c>
      <c r="B42" s="181"/>
      <c r="C42" s="195"/>
      <c r="D42" s="196"/>
      <c r="E42" s="197"/>
      <c r="F42" s="198"/>
    </row>
    <row r="43" ht="61.5" customHeight="1" spans="1:6">
      <c r="A43" s="199" t="s">
        <v>79</v>
      </c>
      <c r="B43" s="199"/>
      <c r="C43" s="199"/>
      <c r="D43" s="199"/>
      <c r="E43" s="199"/>
      <c r="F43" s="199"/>
    </row>
  </sheetData>
  <protectedRanges>
    <protectedRange sqref="B8:B23 B25:B32" name="区域1_2"/>
    <protectedRange sqref="B24" name="区域1_3_2"/>
  </protectedRanges>
  <mergeCells count="4">
    <mergeCell ref="A1:F1"/>
    <mergeCell ref="A2:F2"/>
    <mergeCell ref="E3:F3"/>
    <mergeCell ref="A43:F43"/>
  </mergeCells>
  <pageMargins left="0.708661417322835" right="0.708661417322835" top="0.748031496062992" bottom="0.748031496062992" header="0.31496062992126" footer="0.31496062992126"/>
  <pageSetup paperSize="9" scale="83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407"/>
  <sheetViews>
    <sheetView workbookViewId="0">
      <selection activeCell="B8" sqref="B8"/>
    </sheetView>
  </sheetViews>
  <sheetFormatPr defaultColWidth="21.5" defaultRowHeight="15" outlineLevelCol="2"/>
  <cols>
    <col min="1" max="1" width="56.6272727272727" style="139" customWidth="1"/>
    <col min="2" max="2" width="20.5" style="140" customWidth="1"/>
    <col min="3" max="16384" width="21.5" style="139"/>
  </cols>
  <sheetData>
    <row r="1" ht="17.5" spans="1:2">
      <c r="A1" s="3" t="s">
        <v>80</v>
      </c>
      <c r="B1" s="3"/>
    </row>
    <row r="2" s="135" customFormat="1" ht="23" spans="1:3">
      <c r="A2" s="5" t="s">
        <v>81</v>
      </c>
      <c r="B2" s="5"/>
      <c r="C2" s="141"/>
    </row>
    <row r="3" ht="27" customHeight="1" spans="1:3">
      <c r="A3" s="142" t="s">
        <v>2</v>
      </c>
      <c r="B3" s="142"/>
      <c r="C3" s="143"/>
    </row>
    <row r="4" ht="24" customHeight="1" spans="1:3">
      <c r="A4" s="144" t="s">
        <v>82</v>
      </c>
      <c r="B4" s="145" t="s">
        <v>83</v>
      </c>
      <c r="C4" s="146"/>
    </row>
    <row r="5" ht="21.95" customHeight="1" spans="1:3">
      <c r="A5" s="147" t="s">
        <v>9</v>
      </c>
      <c r="B5" s="148">
        <f>B6+B98+B101+B113+B131+B143+B163+B229+B264+B284+B295+B336+B349+B358+B364+B375+B382+B385+B397+B398+B401+B404</f>
        <v>2356.99</v>
      </c>
      <c r="C5" s="146"/>
    </row>
    <row r="6" ht="21.95" customHeight="1" spans="1:2">
      <c r="A6" s="61" t="s">
        <v>84</v>
      </c>
      <c r="B6" s="127">
        <f>+B7+B22</f>
        <v>949.57</v>
      </c>
    </row>
    <row r="7" ht="21.95" customHeight="1" spans="1:2">
      <c r="A7" s="64" t="s">
        <v>85</v>
      </c>
      <c r="B7" s="149">
        <f>B10</f>
        <v>4</v>
      </c>
    </row>
    <row r="8" ht="21.95" customHeight="1" spans="1:2">
      <c r="A8" s="66" t="s">
        <v>86</v>
      </c>
      <c r="B8" s="149"/>
    </row>
    <row r="9" ht="21.95" customHeight="1" spans="1:2">
      <c r="A9" s="66" t="s">
        <v>87</v>
      </c>
      <c r="B9" s="149"/>
    </row>
    <row r="10" ht="21.95" customHeight="1" spans="1:2">
      <c r="A10" s="66" t="s">
        <v>88</v>
      </c>
      <c r="B10" s="149">
        <v>4</v>
      </c>
    </row>
    <row r="11" ht="21.95" customHeight="1" spans="1:2">
      <c r="A11" s="66" t="s">
        <v>89</v>
      </c>
      <c r="B11" s="149"/>
    </row>
    <row r="12" ht="21.95" customHeight="1" spans="1:2">
      <c r="A12" s="66" t="s">
        <v>90</v>
      </c>
      <c r="B12" s="149"/>
    </row>
    <row r="13" ht="21.95" customHeight="1" spans="1:2">
      <c r="A13" s="66" t="s">
        <v>91</v>
      </c>
      <c r="B13" s="149"/>
    </row>
    <row r="14" ht="21.95" customHeight="1" spans="1:2">
      <c r="A14" s="66" t="s">
        <v>92</v>
      </c>
      <c r="B14" s="149"/>
    </row>
    <row r="15" ht="21.95" customHeight="1" spans="1:2">
      <c r="A15" s="64" t="s">
        <v>93</v>
      </c>
      <c r="B15" s="149"/>
    </row>
    <row r="16" ht="21.95" customHeight="1" spans="1:2">
      <c r="A16" s="66" t="s">
        <v>94</v>
      </c>
      <c r="B16" s="149"/>
    </row>
    <row r="17" ht="21.95" customHeight="1" spans="1:2">
      <c r="A17" s="66" t="s">
        <v>95</v>
      </c>
      <c r="B17" s="149"/>
    </row>
    <row r="18" ht="21.95" customHeight="1" spans="1:2">
      <c r="A18" s="66" t="s">
        <v>96</v>
      </c>
      <c r="B18" s="149"/>
    </row>
    <row r="19" ht="21.95" customHeight="1" spans="1:2">
      <c r="A19" s="66" t="s">
        <v>97</v>
      </c>
      <c r="B19" s="149"/>
    </row>
    <row r="20" ht="21.95" customHeight="1" spans="1:2">
      <c r="A20" s="66" t="s">
        <v>98</v>
      </c>
      <c r="B20" s="149"/>
    </row>
    <row r="21" ht="21.95" customHeight="1" spans="1:2">
      <c r="A21" s="66" t="s">
        <v>99</v>
      </c>
      <c r="B21" s="149"/>
    </row>
    <row r="22" ht="21.95" customHeight="1" spans="1:2">
      <c r="A22" s="64" t="s">
        <v>100</v>
      </c>
      <c r="B22" s="149">
        <f>B23</f>
        <v>945.57</v>
      </c>
    </row>
    <row r="23" ht="21.95" customHeight="1" spans="1:2">
      <c r="A23" s="66" t="s">
        <v>101</v>
      </c>
      <c r="B23" s="149">
        <v>945.57</v>
      </c>
    </row>
    <row r="24" ht="21.95" customHeight="1" spans="1:2">
      <c r="A24" s="66" t="s">
        <v>102</v>
      </c>
      <c r="B24" s="149"/>
    </row>
    <row r="25" ht="21.95" customHeight="1" spans="1:2">
      <c r="A25" s="66" t="s">
        <v>103</v>
      </c>
      <c r="B25" s="149"/>
    </row>
    <row r="26" ht="21.95" customHeight="1" spans="1:2">
      <c r="A26" s="66" t="s">
        <v>104</v>
      </c>
      <c r="B26" s="149"/>
    </row>
    <row r="27" ht="21.95" customHeight="1" spans="1:2">
      <c r="A27" s="66" t="s">
        <v>105</v>
      </c>
      <c r="B27" s="149"/>
    </row>
    <row r="28" ht="21.95" customHeight="1" spans="1:2">
      <c r="A28" s="64" t="s">
        <v>106</v>
      </c>
      <c r="B28" s="149"/>
    </row>
    <row r="29" ht="21.95" customHeight="1" spans="1:2">
      <c r="A29" s="66" t="s">
        <v>107</v>
      </c>
      <c r="B29" s="149"/>
    </row>
    <row r="30" ht="21.95" customHeight="1" spans="1:2">
      <c r="A30" s="66" t="s">
        <v>108</v>
      </c>
      <c r="B30" s="149"/>
    </row>
    <row r="31" ht="21.95" customHeight="1" spans="1:2">
      <c r="A31" s="66" t="s">
        <v>109</v>
      </c>
      <c r="B31" s="149"/>
    </row>
    <row r="32" ht="21.95" customHeight="1" spans="1:2">
      <c r="A32" s="66" t="s">
        <v>110</v>
      </c>
      <c r="B32" s="149"/>
    </row>
    <row r="33" ht="21.95" customHeight="1" spans="1:2">
      <c r="A33" s="66" t="s">
        <v>111</v>
      </c>
      <c r="B33" s="149"/>
    </row>
    <row r="34" ht="21.95" customHeight="1" spans="1:2">
      <c r="A34" s="66" t="s">
        <v>112</v>
      </c>
      <c r="B34" s="149"/>
    </row>
    <row r="35" ht="21.95" customHeight="1" spans="1:2">
      <c r="A35" s="66" t="s">
        <v>113</v>
      </c>
      <c r="B35" s="149"/>
    </row>
    <row r="36" ht="21.95" customHeight="1" spans="1:2">
      <c r="A36" s="64" t="s">
        <v>114</v>
      </c>
      <c r="B36" s="149"/>
    </row>
    <row r="37" ht="21.95" customHeight="1" spans="1:2">
      <c r="A37" s="66" t="s">
        <v>115</v>
      </c>
      <c r="B37" s="149"/>
    </row>
    <row r="38" ht="21.95" customHeight="1" spans="1:2">
      <c r="A38" s="66" t="s">
        <v>116</v>
      </c>
      <c r="B38" s="149"/>
    </row>
    <row r="39" ht="21.95" customHeight="1" spans="1:2">
      <c r="A39" s="66" t="s">
        <v>117</v>
      </c>
      <c r="B39" s="149"/>
    </row>
    <row r="40" ht="21.95" customHeight="1" spans="1:2">
      <c r="A40" s="66" t="s">
        <v>118</v>
      </c>
      <c r="B40" s="149"/>
    </row>
    <row r="41" ht="21.95" customHeight="1" spans="1:2">
      <c r="A41" s="66" t="s">
        <v>119</v>
      </c>
      <c r="B41" s="149"/>
    </row>
    <row r="42" ht="21.95" customHeight="1" spans="1:2">
      <c r="A42" s="66" t="s">
        <v>120</v>
      </c>
      <c r="B42" s="149"/>
    </row>
    <row r="43" ht="21.95" customHeight="1" spans="1:2">
      <c r="A43" s="64" t="s">
        <v>121</v>
      </c>
      <c r="B43" s="149"/>
    </row>
    <row r="44" ht="21.95" customHeight="1" spans="1:2">
      <c r="A44" s="66" t="s">
        <v>122</v>
      </c>
      <c r="B44" s="149"/>
    </row>
    <row r="45" ht="21.95" customHeight="1" spans="1:2">
      <c r="A45" s="66" t="s">
        <v>123</v>
      </c>
      <c r="B45" s="149"/>
    </row>
    <row r="46" ht="21.95" customHeight="1" spans="1:2">
      <c r="A46" s="66" t="s">
        <v>124</v>
      </c>
      <c r="B46" s="149"/>
    </row>
    <row r="47" ht="21.95" customHeight="1" spans="1:2">
      <c r="A47" s="64" t="s">
        <v>125</v>
      </c>
      <c r="B47" s="149"/>
    </row>
    <row r="48" ht="21.95" customHeight="1" spans="1:2">
      <c r="A48" s="66" t="s">
        <v>126</v>
      </c>
      <c r="B48" s="149"/>
    </row>
    <row r="49" ht="21.95" customHeight="1" spans="1:2">
      <c r="A49" s="64" t="s">
        <v>127</v>
      </c>
      <c r="B49" s="149"/>
    </row>
    <row r="50" ht="21.95" customHeight="1" spans="1:2">
      <c r="A50" s="66" t="s">
        <v>128</v>
      </c>
      <c r="B50" s="149"/>
    </row>
    <row r="51" ht="21.95" customHeight="1" spans="1:2">
      <c r="A51" s="64" t="s">
        <v>129</v>
      </c>
      <c r="B51" s="149"/>
    </row>
    <row r="52" ht="21.95" customHeight="1" spans="1:2">
      <c r="A52" s="66" t="s">
        <v>130</v>
      </c>
      <c r="B52" s="149"/>
    </row>
    <row r="53" ht="21.95" customHeight="1" spans="1:2">
      <c r="A53" s="66" t="s">
        <v>131</v>
      </c>
      <c r="B53" s="149"/>
    </row>
    <row r="54" ht="21.95" customHeight="1" spans="1:2">
      <c r="A54" s="66" t="s">
        <v>132</v>
      </c>
      <c r="B54" s="149"/>
    </row>
    <row r="55" ht="21.95" customHeight="1" spans="1:2">
      <c r="A55" s="66" t="s">
        <v>133</v>
      </c>
      <c r="B55" s="149"/>
    </row>
    <row r="56" ht="21.95" customHeight="1" spans="1:2">
      <c r="A56" s="64" t="s">
        <v>134</v>
      </c>
      <c r="B56" s="149"/>
    </row>
    <row r="57" ht="21.95" customHeight="1" spans="1:2">
      <c r="A57" s="66" t="s">
        <v>135</v>
      </c>
      <c r="B57" s="149"/>
    </row>
    <row r="58" ht="21.95" customHeight="1" spans="1:2">
      <c r="A58" s="66" t="s">
        <v>136</v>
      </c>
      <c r="B58" s="149"/>
    </row>
    <row r="59" ht="21.95" customHeight="1" spans="1:2">
      <c r="A59" s="66" t="s">
        <v>137</v>
      </c>
      <c r="B59" s="149"/>
    </row>
    <row r="60" ht="21.95" customHeight="1" spans="1:2">
      <c r="A60" s="66" t="s">
        <v>138</v>
      </c>
      <c r="B60" s="149"/>
    </row>
    <row r="61" ht="21.95" customHeight="1" spans="1:2">
      <c r="A61" s="64" t="s">
        <v>139</v>
      </c>
      <c r="B61" s="149"/>
    </row>
    <row r="62" ht="21.95" customHeight="1" spans="1:2">
      <c r="A62" s="66" t="s">
        <v>140</v>
      </c>
      <c r="B62" s="149"/>
    </row>
    <row r="63" ht="21.95" customHeight="1" spans="1:2">
      <c r="A63" s="66" t="s">
        <v>141</v>
      </c>
      <c r="B63" s="149"/>
    </row>
    <row r="64" ht="21.95" customHeight="1" spans="1:2">
      <c r="A64" s="64" t="s">
        <v>142</v>
      </c>
      <c r="B64" s="149"/>
    </row>
    <row r="65" ht="21.95" customHeight="1" spans="1:2">
      <c r="A65" s="66" t="s">
        <v>143</v>
      </c>
      <c r="B65" s="149"/>
    </row>
    <row r="66" ht="21.95" customHeight="1" spans="1:2">
      <c r="A66" s="66" t="s">
        <v>144</v>
      </c>
      <c r="B66" s="149"/>
    </row>
    <row r="67" ht="21.95" customHeight="1" spans="1:2">
      <c r="A67" s="64" t="s">
        <v>145</v>
      </c>
      <c r="B67" s="149"/>
    </row>
    <row r="68" ht="21.95" customHeight="1" spans="1:2">
      <c r="A68" s="66" t="s">
        <v>146</v>
      </c>
      <c r="B68" s="149"/>
    </row>
    <row r="69" ht="21.95" customHeight="1" spans="1:2">
      <c r="A69" s="66" t="s">
        <v>147</v>
      </c>
      <c r="B69" s="149"/>
    </row>
    <row r="70" ht="21.95" customHeight="1" spans="1:2">
      <c r="A70" s="66" t="s">
        <v>148</v>
      </c>
      <c r="B70" s="149"/>
    </row>
    <row r="71" ht="21.95" customHeight="1" spans="1:2">
      <c r="A71" s="64" t="s">
        <v>149</v>
      </c>
      <c r="B71" s="149"/>
    </row>
    <row r="72" ht="21.95" customHeight="1" spans="1:2">
      <c r="A72" s="66" t="s">
        <v>150</v>
      </c>
      <c r="B72" s="149"/>
    </row>
    <row r="73" ht="21.95" customHeight="1" spans="1:2">
      <c r="A73" s="66" t="s">
        <v>151</v>
      </c>
      <c r="B73" s="149"/>
    </row>
    <row r="74" ht="21.95" customHeight="1" spans="1:2">
      <c r="A74" s="66" t="s">
        <v>152</v>
      </c>
      <c r="B74" s="149"/>
    </row>
    <row r="75" ht="21.95" customHeight="1" spans="1:2">
      <c r="A75" s="64" t="s">
        <v>153</v>
      </c>
      <c r="B75" s="149"/>
    </row>
    <row r="76" ht="21.95" customHeight="1" spans="1:2">
      <c r="A76" s="66" t="s">
        <v>154</v>
      </c>
      <c r="B76" s="149"/>
    </row>
    <row r="77" ht="21.95" customHeight="1" spans="1:2">
      <c r="A77" s="66" t="s">
        <v>155</v>
      </c>
      <c r="B77" s="149"/>
    </row>
    <row r="78" ht="21.95" customHeight="1" spans="1:2">
      <c r="A78" s="66" t="s">
        <v>156</v>
      </c>
      <c r="B78" s="149"/>
    </row>
    <row r="79" ht="21.95" customHeight="1" spans="1:2">
      <c r="A79" s="64" t="s">
        <v>157</v>
      </c>
      <c r="B79" s="149"/>
    </row>
    <row r="80" ht="21.95" customHeight="1" spans="1:2">
      <c r="A80" s="66" t="s">
        <v>158</v>
      </c>
      <c r="B80" s="149"/>
    </row>
    <row r="81" ht="21.95" customHeight="1" spans="1:2">
      <c r="A81" s="66" t="s">
        <v>159</v>
      </c>
      <c r="B81" s="149"/>
    </row>
    <row r="82" ht="21.95" customHeight="1" spans="1:2">
      <c r="A82" s="66" t="s">
        <v>160</v>
      </c>
      <c r="B82" s="149"/>
    </row>
    <row r="83" ht="21.95" customHeight="1" spans="1:2">
      <c r="A83" s="64" t="s">
        <v>161</v>
      </c>
      <c r="B83" s="149"/>
    </row>
    <row r="84" ht="21.95" customHeight="1" spans="1:2">
      <c r="A84" s="66" t="s">
        <v>162</v>
      </c>
      <c r="B84" s="149"/>
    </row>
    <row r="85" ht="21.95" customHeight="1" spans="1:2">
      <c r="A85" s="66" t="s">
        <v>163</v>
      </c>
      <c r="B85" s="149"/>
    </row>
    <row r="86" ht="21.95" customHeight="1" spans="1:2">
      <c r="A86" s="64" t="s">
        <v>164</v>
      </c>
      <c r="B86" s="149"/>
    </row>
    <row r="87" ht="21.95" customHeight="1" spans="1:2">
      <c r="A87" s="66" t="s">
        <v>165</v>
      </c>
      <c r="B87" s="149"/>
    </row>
    <row r="88" ht="21.95" customHeight="1" spans="1:2">
      <c r="A88" s="66" t="s">
        <v>166</v>
      </c>
      <c r="B88" s="149"/>
    </row>
    <row r="89" ht="21.95" customHeight="1" spans="1:2">
      <c r="A89" s="64" t="s">
        <v>167</v>
      </c>
      <c r="B89" s="149"/>
    </row>
    <row r="90" ht="21.95" customHeight="1" spans="1:2">
      <c r="A90" s="66" t="s">
        <v>168</v>
      </c>
      <c r="B90" s="149"/>
    </row>
    <row r="91" ht="21.95" customHeight="1" spans="1:2">
      <c r="A91" s="64" t="s">
        <v>169</v>
      </c>
      <c r="B91" s="149"/>
    </row>
    <row r="92" ht="21.95" customHeight="1" spans="1:2">
      <c r="A92" s="66" t="s">
        <v>170</v>
      </c>
      <c r="B92" s="149"/>
    </row>
    <row r="93" ht="21.95" customHeight="1" spans="1:2">
      <c r="A93" s="66" t="s">
        <v>171</v>
      </c>
      <c r="B93" s="149"/>
    </row>
    <row r="94" ht="21.95" customHeight="1" spans="1:2">
      <c r="A94" s="66" t="s">
        <v>172</v>
      </c>
      <c r="B94" s="149"/>
    </row>
    <row r="95" ht="21.95" customHeight="1" spans="1:2">
      <c r="A95" s="66" t="s">
        <v>173</v>
      </c>
      <c r="B95" s="149"/>
    </row>
    <row r="96" ht="21.95" customHeight="1" spans="1:2">
      <c r="A96" s="64" t="s">
        <v>174</v>
      </c>
      <c r="B96" s="149"/>
    </row>
    <row r="97" ht="21.95" customHeight="1" spans="1:2">
      <c r="A97" s="66" t="s">
        <v>175</v>
      </c>
      <c r="B97" s="149"/>
    </row>
    <row r="98" ht="21.95" customHeight="1" spans="1:2">
      <c r="A98" s="61" t="s">
        <v>176</v>
      </c>
      <c r="B98" s="127"/>
    </row>
    <row r="99" ht="21.95" customHeight="1" spans="1:2">
      <c r="A99" s="64" t="s">
        <v>177</v>
      </c>
      <c r="B99" s="150"/>
    </row>
    <row r="100" ht="21.95" customHeight="1" spans="1:2">
      <c r="A100" s="66" t="s">
        <v>178</v>
      </c>
      <c r="B100" s="149"/>
    </row>
    <row r="101" ht="21.95" customHeight="1" spans="1:2">
      <c r="A101" s="61" t="s">
        <v>179</v>
      </c>
      <c r="B101" s="149"/>
    </row>
    <row r="102" ht="21.95" customHeight="1" spans="1:2">
      <c r="A102" s="64" t="s">
        <v>180</v>
      </c>
      <c r="B102" s="149"/>
    </row>
    <row r="103" ht="21.95" customHeight="1" spans="1:2">
      <c r="A103" s="66" t="s">
        <v>181</v>
      </c>
      <c r="B103" s="149"/>
    </row>
    <row r="104" ht="21.95" customHeight="1" spans="1:2">
      <c r="A104" s="66" t="s">
        <v>182</v>
      </c>
      <c r="B104" s="149"/>
    </row>
    <row r="105" ht="21.95" customHeight="1" spans="1:2">
      <c r="A105" s="66" t="s">
        <v>183</v>
      </c>
      <c r="B105" s="149"/>
    </row>
    <row r="106" ht="21.95" customHeight="1" spans="1:2">
      <c r="A106" s="64" t="s">
        <v>184</v>
      </c>
      <c r="B106" s="149"/>
    </row>
    <row r="107" ht="21.95" customHeight="1" spans="1:2">
      <c r="A107" s="66" t="s">
        <v>185</v>
      </c>
      <c r="B107" s="149"/>
    </row>
    <row r="108" ht="21.95" customHeight="1" spans="1:2">
      <c r="A108" s="66" t="s">
        <v>186</v>
      </c>
      <c r="B108" s="149"/>
    </row>
    <row r="109" ht="21.95" customHeight="1" spans="1:2">
      <c r="A109" s="66" t="s">
        <v>187</v>
      </c>
      <c r="B109" s="149"/>
    </row>
    <row r="110" ht="21.95" customHeight="1" spans="1:2">
      <c r="A110" s="66" t="s">
        <v>188</v>
      </c>
      <c r="B110" s="149"/>
    </row>
    <row r="111" ht="21.95" customHeight="1" spans="1:2">
      <c r="A111" s="64" t="s">
        <v>189</v>
      </c>
      <c r="B111" s="149"/>
    </row>
    <row r="112" ht="21.95" customHeight="1" spans="1:2">
      <c r="A112" s="66" t="s">
        <v>190</v>
      </c>
      <c r="B112" s="149"/>
    </row>
    <row r="113" ht="21.95" customHeight="1" spans="1:2">
      <c r="A113" s="61" t="s">
        <v>191</v>
      </c>
      <c r="B113" s="127"/>
    </row>
    <row r="114" ht="21.95" customHeight="1" spans="1:2">
      <c r="A114" s="64" t="s">
        <v>192</v>
      </c>
      <c r="B114" s="149"/>
    </row>
    <row r="115" ht="21.95" customHeight="1" spans="1:2">
      <c r="A115" s="66" t="s">
        <v>193</v>
      </c>
      <c r="B115" s="149"/>
    </row>
    <row r="116" ht="21.95" customHeight="1" spans="1:2">
      <c r="A116" s="66" t="s">
        <v>194</v>
      </c>
      <c r="B116" s="150"/>
    </row>
    <row r="117" ht="21.95" customHeight="1" spans="1:2">
      <c r="A117" s="64" t="s">
        <v>195</v>
      </c>
      <c r="B117" s="149"/>
    </row>
    <row r="118" ht="21.95" customHeight="1" spans="1:2">
      <c r="A118" s="66" t="s">
        <v>196</v>
      </c>
      <c r="B118" s="149"/>
    </row>
    <row r="119" ht="21.95" customHeight="1" spans="1:2">
      <c r="A119" s="66" t="s">
        <v>197</v>
      </c>
      <c r="B119" s="149"/>
    </row>
    <row r="120" ht="21.95" customHeight="1" spans="1:2">
      <c r="A120" s="66" t="s">
        <v>198</v>
      </c>
      <c r="B120" s="149"/>
    </row>
    <row r="121" ht="21.95" customHeight="1" spans="1:2">
      <c r="A121" s="66" t="s">
        <v>199</v>
      </c>
      <c r="B121" s="149"/>
    </row>
    <row r="122" ht="21.95" customHeight="1" spans="1:2">
      <c r="A122" s="64" t="s">
        <v>200</v>
      </c>
      <c r="B122" s="149"/>
    </row>
    <row r="123" ht="21.95" customHeight="1" spans="1:2">
      <c r="A123" s="66" t="s">
        <v>201</v>
      </c>
      <c r="B123" s="149"/>
    </row>
    <row r="124" ht="21.95" customHeight="1" spans="1:2">
      <c r="A124" s="64" t="s">
        <v>202</v>
      </c>
      <c r="B124" s="149"/>
    </row>
    <row r="125" ht="21.95" customHeight="1" spans="1:2">
      <c r="A125" s="66" t="s">
        <v>203</v>
      </c>
      <c r="B125" s="149"/>
    </row>
    <row r="126" ht="21.95" customHeight="1" spans="1:2">
      <c r="A126" s="64" t="s">
        <v>204</v>
      </c>
      <c r="B126" s="149"/>
    </row>
    <row r="127" ht="21.95" customHeight="1" spans="1:2">
      <c r="A127" s="66" t="s">
        <v>205</v>
      </c>
      <c r="B127" s="149"/>
    </row>
    <row r="128" ht="21.95" customHeight="1" spans="1:2">
      <c r="A128" s="66" t="s">
        <v>206</v>
      </c>
      <c r="B128" s="149"/>
    </row>
    <row r="129" ht="21.95" customHeight="1" spans="1:2">
      <c r="A129" s="64" t="s">
        <v>207</v>
      </c>
      <c r="B129" s="149"/>
    </row>
    <row r="130" ht="21.95" customHeight="1" spans="1:2">
      <c r="A130" s="66" t="s">
        <v>208</v>
      </c>
      <c r="B130" s="149"/>
    </row>
    <row r="131" ht="21.95" customHeight="1" spans="1:2">
      <c r="A131" s="61" t="s">
        <v>209</v>
      </c>
      <c r="B131" s="149"/>
    </row>
    <row r="132" ht="21.95" customHeight="1" spans="1:2">
      <c r="A132" s="64" t="s">
        <v>210</v>
      </c>
      <c r="B132" s="149"/>
    </row>
    <row r="133" ht="21.95" customHeight="1" spans="1:2">
      <c r="A133" s="66" t="s">
        <v>211</v>
      </c>
      <c r="B133" s="149"/>
    </row>
    <row r="134" ht="21.95" customHeight="1" spans="1:2">
      <c r="A134" s="64" t="s">
        <v>212</v>
      </c>
      <c r="B134" s="149"/>
    </row>
    <row r="135" ht="21.95" customHeight="1" spans="1:2">
      <c r="A135" s="66" t="s">
        <v>213</v>
      </c>
      <c r="B135" s="149"/>
    </row>
    <row r="136" ht="21.95" customHeight="1" spans="1:2">
      <c r="A136" s="64" t="s">
        <v>214</v>
      </c>
      <c r="B136" s="149"/>
    </row>
    <row r="137" ht="21.95" customHeight="1" spans="1:2">
      <c r="A137" s="66" t="s">
        <v>215</v>
      </c>
      <c r="B137" s="149"/>
    </row>
    <row r="138" ht="21.95" customHeight="1" spans="1:2">
      <c r="A138" s="66" t="s">
        <v>216</v>
      </c>
      <c r="B138" s="149"/>
    </row>
    <row r="139" ht="21.95" customHeight="1" spans="1:2">
      <c r="A139" s="66" t="s">
        <v>217</v>
      </c>
      <c r="B139" s="149"/>
    </row>
    <row r="140" ht="21.95" customHeight="1" spans="1:2">
      <c r="A140" s="66" t="s">
        <v>218</v>
      </c>
      <c r="B140" s="149"/>
    </row>
    <row r="141" ht="21.95" customHeight="1" spans="1:2">
      <c r="A141" s="64" t="s">
        <v>219</v>
      </c>
      <c r="B141" s="149"/>
    </row>
    <row r="142" ht="21.95" customHeight="1" spans="1:2">
      <c r="A142" s="66" t="s">
        <v>220</v>
      </c>
      <c r="B142" s="149"/>
    </row>
    <row r="143" ht="21.95" customHeight="1" spans="1:2">
      <c r="A143" s="61" t="s">
        <v>221</v>
      </c>
      <c r="B143" s="151">
        <f>SUM(B144)</f>
        <v>50.89</v>
      </c>
    </row>
    <row r="144" s="136" customFormat="1" ht="21.95" customHeight="1" spans="1:2">
      <c r="A144" s="64" t="s">
        <v>222</v>
      </c>
      <c r="B144" s="152">
        <f>SUM(B145:B151)</f>
        <v>50.89</v>
      </c>
    </row>
    <row r="145" s="136" customFormat="1" ht="21.95" customHeight="1" spans="1:2">
      <c r="A145" s="66" t="s">
        <v>223</v>
      </c>
      <c r="B145" s="152"/>
    </row>
    <row r="146" s="136" customFormat="1" ht="21.95" customHeight="1" spans="1:2">
      <c r="A146" s="66" t="s">
        <v>224</v>
      </c>
      <c r="B146" s="152"/>
    </row>
    <row r="147" s="136" customFormat="1" ht="21.95" customHeight="1" spans="1:2">
      <c r="A147" s="66" t="s">
        <v>225</v>
      </c>
      <c r="B147" s="152">
        <v>50.89</v>
      </c>
    </row>
    <row r="148" s="136" customFormat="1" ht="21.95" customHeight="1" spans="1:2">
      <c r="A148" s="66" t="s">
        <v>226</v>
      </c>
      <c r="B148" s="149"/>
    </row>
    <row r="149" s="136" customFormat="1" ht="21.95" customHeight="1" spans="1:2">
      <c r="A149" s="66" t="s">
        <v>227</v>
      </c>
      <c r="B149" s="149"/>
    </row>
    <row r="150" s="136" customFormat="1" ht="21.95" customHeight="1" spans="1:2">
      <c r="A150" s="66" t="s">
        <v>228</v>
      </c>
      <c r="B150" s="149"/>
    </row>
    <row r="151" s="136" customFormat="1" ht="21.95" customHeight="1" spans="1:2">
      <c r="A151" s="66" t="s">
        <v>229</v>
      </c>
      <c r="B151" s="149"/>
    </row>
    <row r="152" s="136" customFormat="1" ht="21.95" customHeight="1" spans="1:2">
      <c r="A152" s="64" t="s">
        <v>230</v>
      </c>
      <c r="B152" s="149"/>
    </row>
    <row r="153" s="136" customFormat="1" ht="21.95" customHeight="1" spans="1:2">
      <c r="A153" s="66" t="s">
        <v>231</v>
      </c>
      <c r="B153" s="149"/>
    </row>
    <row r="154" s="136" customFormat="1" ht="21.95" customHeight="1" spans="1:2">
      <c r="A154" s="64" t="s">
        <v>232</v>
      </c>
      <c r="B154" s="149"/>
    </row>
    <row r="155" s="136" customFormat="1" ht="21.95" customHeight="1" spans="1:2">
      <c r="A155" s="66" t="s">
        <v>233</v>
      </c>
      <c r="B155" s="149"/>
    </row>
    <row r="156" s="136" customFormat="1" ht="21.95" customHeight="1" spans="1:2">
      <c r="A156" s="66" t="s">
        <v>234</v>
      </c>
      <c r="B156" s="149"/>
    </row>
    <row r="157" s="136" customFormat="1" ht="21.95" customHeight="1" spans="1:2">
      <c r="A157" s="64" t="s">
        <v>235</v>
      </c>
      <c r="B157" s="149"/>
    </row>
    <row r="158" s="136" customFormat="1" ht="21.95" customHeight="1" spans="1:2">
      <c r="A158" s="66" t="s">
        <v>236</v>
      </c>
      <c r="B158" s="149"/>
    </row>
    <row r="159" s="136" customFormat="1" ht="21.95" customHeight="1" spans="1:2">
      <c r="A159" s="64" t="s">
        <v>237</v>
      </c>
      <c r="B159" s="149"/>
    </row>
    <row r="160" s="136" customFormat="1" ht="21.95" customHeight="1" spans="1:2">
      <c r="A160" s="66" t="s">
        <v>238</v>
      </c>
      <c r="B160" s="149"/>
    </row>
    <row r="161" s="136" customFormat="1" ht="21.95" customHeight="1" spans="1:2">
      <c r="A161" s="64" t="s">
        <v>239</v>
      </c>
      <c r="B161" s="149"/>
    </row>
    <row r="162" s="136" customFormat="1" ht="21.95" customHeight="1" spans="1:2">
      <c r="A162" s="66" t="s">
        <v>240</v>
      </c>
      <c r="B162" s="149"/>
    </row>
    <row r="163" s="136" customFormat="1" ht="21.95" customHeight="1" spans="1:2">
      <c r="A163" s="61" t="s">
        <v>241</v>
      </c>
      <c r="B163" s="153">
        <f>B164+B171+B177+B183+B225</f>
        <v>443.02</v>
      </c>
    </row>
    <row r="164" s="136" customFormat="1" ht="21.95" customHeight="1" spans="1:2">
      <c r="A164" s="64" t="s">
        <v>242</v>
      </c>
      <c r="B164" s="152">
        <v>41.038792</v>
      </c>
    </row>
    <row r="165" s="136" customFormat="1" ht="21.95" customHeight="1" spans="1:2">
      <c r="A165" s="66" t="s">
        <v>243</v>
      </c>
      <c r="B165" s="152"/>
    </row>
    <row r="166" s="136" customFormat="1" ht="21.95" customHeight="1" spans="1:2">
      <c r="A166" s="66" t="s">
        <v>244</v>
      </c>
      <c r="B166" s="152"/>
    </row>
    <row r="167" s="136" customFormat="1" ht="21.95" customHeight="1" spans="1:2">
      <c r="A167" s="66" t="s">
        <v>245</v>
      </c>
      <c r="B167" s="152"/>
    </row>
    <row r="168" s="136" customFormat="1" ht="21.95" customHeight="1" spans="1:2">
      <c r="A168" s="66" t="s">
        <v>246</v>
      </c>
      <c r="B168" s="152"/>
    </row>
    <row r="169" s="136" customFormat="1" ht="21.95" customHeight="1" spans="1:2">
      <c r="A169" s="66" t="s">
        <v>247</v>
      </c>
      <c r="B169" s="152"/>
    </row>
    <row r="170" s="136" customFormat="1" ht="21.95" customHeight="1" spans="1:2">
      <c r="A170" s="66" t="s">
        <v>248</v>
      </c>
      <c r="B170" s="152">
        <f>64.0056+23.88</f>
        <v>87.8856</v>
      </c>
    </row>
    <row r="171" s="136" customFormat="1" ht="21.95" customHeight="1" spans="1:2">
      <c r="A171" s="64" t="s">
        <v>249</v>
      </c>
      <c r="B171" s="152">
        <f>SUM(B172:B175)</f>
        <v>184.43</v>
      </c>
    </row>
    <row r="172" s="136" customFormat="1" ht="21.95" customHeight="1" spans="1:2">
      <c r="A172" s="66" t="s">
        <v>250</v>
      </c>
      <c r="B172" s="149"/>
    </row>
    <row r="173" s="136" customFormat="1" ht="21.95" customHeight="1" spans="1:2">
      <c r="A173" s="66" t="s">
        <v>251</v>
      </c>
      <c r="B173" s="149"/>
    </row>
    <row r="174" s="136" customFormat="1" ht="21.95" customHeight="1" spans="1:2">
      <c r="A174" s="66" t="s">
        <v>252</v>
      </c>
      <c r="B174" s="149"/>
    </row>
    <row r="175" s="137" customFormat="1" ht="21.95" customHeight="1" spans="1:2">
      <c r="A175" s="154" t="s">
        <v>253</v>
      </c>
      <c r="B175" s="152">
        <v>184.43</v>
      </c>
    </row>
    <row r="176" s="136" customFormat="1" ht="21.95" customHeight="1" spans="1:2">
      <c r="A176" s="66" t="s">
        <v>254</v>
      </c>
      <c r="B176" s="155"/>
    </row>
    <row r="177" s="136" customFormat="1" ht="21.95" customHeight="1" spans="1:2">
      <c r="A177" s="64" t="s">
        <v>255</v>
      </c>
      <c r="B177" s="152">
        <f>SUM(B178:B182)</f>
        <v>176.47</v>
      </c>
    </row>
    <row r="178" s="136" customFormat="1" ht="21.95" customHeight="1" spans="1:2">
      <c r="A178" s="66" t="s">
        <v>256</v>
      </c>
      <c r="B178" s="156"/>
    </row>
    <row r="179" s="136" customFormat="1" ht="21.95" customHeight="1" spans="1:2">
      <c r="A179" s="66" t="s">
        <v>257</v>
      </c>
      <c r="B179" s="149"/>
    </row>
    <row r="180" s="136" customFormat="1" ht="21.95" customHeight="1" spans="1:2">
      <c r="A180" s="66" t="s">
        <v>258</v>
      </c>
      <c r="B180" s="152">
        <v>101.65</v>
      </c>
    </row>
    <row r="181" s="136" customFormat="1" ht="21.95" customHeight="1" spans="1:2">
      <c r="A181" s="66" t="s">
        <v>259</v>
      </c>
      <c r="B181" s="152">
        <v>50.82</v>
      </c>
    </row>
    <row r="182" s="136" customFormat="1" ht="21.95" customHeight="1" spans="1:2">
      <c r="A182" s="66" t="s">
        <v>260</v>
      </c>
      <c r="B182" s="152">
        <v>24</v>
      </c>
    </row>
    <row r="183" s="136" customFormat="1" ht="21.95" customHeight="1" spans="1:2">
      <c r="A183" s="64" t="s">
        <v>261</v>
      </c>
      <c r="B183" s="149"/>
    </row>
    <row r="184" s="136" customFormat="1" ht="21.95" customHeight="1" spans="1:2">
      <c r="A184" s="66" t="s">
        <v>262</v>
      </c>
      <c r="B184" s="149"/>
    </row>
    <row r="185" s="136" customFormat="1" ht="21.95" customHeight="1" spans="1:2">
      <c r="A185" s="66" t="s">
        <v>263</v>
      </c>
      <c r="B185" s="149"/>
    </row>
    <row r="186" s="136" customFormat="1" ht="21.95" customHeight="1" spans="1:2">
      <c r="A186" s="64" t="s">
        <v>264</v>
      </c>
      <c r="B186" s="149"/>
    </row>
    <row r="187" s="136" customFormat="1" ht="21.95" customHeight="1" spans="1:2">
      <c r="A187" s="66" t="s">
        <v>265</v>
      </c>
      <c r="B187" s="149"/>
    </row>
    <row r="188" s="136" customFormat="1" ht="21.95" customHeight="1" spans="1:2">
      <c r="A188" s="66" t="s">
        <v>266</v>
      </c>
      <c r="B188" s="149"/>
    </row>
    <row r="189" s="136" customFormat="1" ht="21.95" customHeight="1" spans="1:2">
      <c r="A189" s="66" t="s">
        <v>267</v>
      </c>
      <c r="B189" s="149"/>
    </row>
    <row r="190" s="136" customFormat="1" ht="21.95" customHeight="1" spans="1:2">
      <c r="A190" s="66" t="s">
        <v>268</v>
      </c>
      <c r="B190" s="149"/>
    </row>
    <row r="191" s="136" customFormat="1" ht="21.95" customHeight="1" spans="1:2">
      <c r="A191" s="66" t="s">
        <v>269</v>
      </c>
      <c r="B191" s="149"/>
    </row>
    <row r="192" s="136" customFormat="1" ht="21.95" customHeight="1" spans="1:2">
      <c r="A192" s="66" t="s">
        <v>270</v>
      </c>
      <c r="B192" s="149"/>
    </row>
    <row r="193" s="136" customFormat="1" ht="21.95" customHeight="1" spans="1:2">
      <c r="A193" s="66" t="s">
        <v>271</v>
      </c>
      <c r="B193" s="149"/>
    </row>
    <row r="194" s="136" customFormat="1" ht="21.95" customHeight="1" spans="1:2">
      <c r="A194" s="64" t="s">
        <v>272</v>
      </c>
      <c r="B194" s="149"/>
    </row>
    <row r="195" s="136" customFormat="1" ht="21.95" customHeight="1" spans="1:2">
      <c r="A195" s="66" t="s">
        <v>273</v>
      </c>
      <c r="B195" s="149"/>
    </row>
    <row r="196" s="136" customFormat="1" ht="21.95" customHeight="1" spans="1:2">
      <c r="A196" s="66" t="s">
        <v>274</v>
      </c>
      <c r="B196" s="149"/>
    </row>
    <row r="197" s="136" customFormat="1" ht="21.95" customHeight="1" spans="1:2">
      <c r="A197" s="64" t="s">
        <v>275</v>
      </c>
      <c r="B197" s="149"/>
    </row>
    <row r="198" s="136" customFormat="1" ht="21.95" customHeight="1" spans="1:2">
      <c r="A198" s="66" t="s">
        <v>276</v>
      </c>
      <c r="B198" s="149"/>
    </row>
    <row r="199" s="136" customFormat="1" ht="21.95" customHeight="1" spans="1:2">
      <c r="A199" s="66" t="s">
        <v>277</v>
      </c>
      <c r="B199" s="149"/>
    </row>
    <row r="200" s="136" customFormat="1" ht="21.95" customHeight="1" spans="1:2">
      <c r="A200" s="66" t="s">
        <v>278</v>
      </c>
      <c r="B200" s="149"/>
    </row>
    <row r="201" s="136" customFormat="1" ht="21.95" customHeight="1" spans="1:2">
      <c r="A201" s="66" t="s">
        <v>279</v>
      </c>
      <c r="B201" s="149"/>
    </row>
    <row r="202" s="136" customFormat="1" ht="21.95" customHeight="1" spans="1:2">
      <c r="A202" s="66" t="s">
        <v>280</v>
      </c>
      <c r="B202" s="149"/>
    </row>
    <row r="203" s="136" customFormat="1" ht="21.95" customHeight="1" spans="1:2">
      <c r="A203" s="64" t="s">
        <v>281</v>
      </c>
      <c r="B203" s="149"/>
    </row>
    <row r="204" s="136" customFormat="1" ht="21.95" customHeight="1" spans="1:2">
      <c r="A204" s="66" t="s">
        <v>282</v>
      </c>
      <c r="B204" s="149"/>
    </row>
    <row r="205" s="136" customFormat="1" ht="21.95" customHeight="1" spans="1:2">
      <c r="A205" s="66" t="s">
        <v>283</v>
      </c>
      <c r="B205" s="149"/>
    </row>
    <row r="206" s="136" customFormat="1" ht="21.95" customHeight="1" spans="1:2">
      <c r="A206" s="66" t="s">
        <v>284</v>
      </c>
      <c r="B206" s="149"/>
    </row>
    <row r="207" s="136" customFormat="1" ht="21.95" customHeight="1" spans="1:2">
      <c r="A207" s="66" t="s">
        <v>285</v>
      </c>
      <c r="B207" s="149"/>
    </row>
    <row r="208" s="136" customFormat="1" ht="21.95" customHeight="1" spans="1:2">
      <c r="A208" s="66" t="s">
        <v>286</v>
      </c>
      <c r="B208" s="149"/>
    </row>
    <row r="209" s="136" customFormat="1" ht="21.95" customHeight="1" spans="1:2">
      <c r="A209" s="66" t="s">
        <v>287</v>
      </c>
      <c r="B209" s="149"/>
    </row>
    <row r="210" s="136" customFormat="1" ht="21.95" customHeight="1" spans="1:2">
      <c r="A210" s="64" t="s">
        <v>288</v>
      </c>
      <c r="B210" s="149"/>
    </row>
    <row r="211" s="136" customFormat="1" ht="21.95" customHeight="1" spans="1:2">
      <c r="A211" s="66" t="s">
        <v>289</v>
      </c>
      <c r="B211" s="149"/>
    </row>
    <row r="212" s="136" customFormat="1" ht="21.95" customHeight="1" spans="1:2">
      <c r="A212" s="66" t="s">
        <v>290</v>
      </c>
      <c r="B212" s="149"/>
    </row>
    <row r="213" s="136" customFormat="1" ht="21.95" customHeight="1" spans="1:2">
      <c r="A213" s="64" t="s">
        <v>291</v>
      </c>
      <c r="B213" s="149"/>
    </row>
    <row r="214" s="136" customFormat="1" ht="21.95" customHeight="1" spans="1:2">
      <c r="A214" s="66" t="s">
        <v>292</v>
      </c>
      <c r="B214" s="149"/>
    </row>
    <row r="215" s="136" customFormat="1" ht="21.95" customHeight="1" spans="1:2">
      <c r="A215" s="66" t="s">
        <v>293</v>
      </c>
      <c r="B215" s="149"/>
    </row>
    <row r="216" s="136" customFormat="1" ht="21.95" customHeight="1" spans="1:2">
      <c r="A216" s="64" t="s">
        <v>294</v>
      </c>
      <c r="B216" s="149"/>
    </row>
    <row r="217" s="136" customFormat="1" ht="21.95" customHeight="1" spans="1:2">
      <c r="A217" s="66" t="s">
        <v>295</v>
      </c>
      <c r="B217" s="149"/>
    </row>
    <row r="218" s="136" customFormat="1" ht="21.95" customHeight="1" spans="1:2">
      <c r="A218" s="66" t="s">
        <v>296</v>
      </c>
      <c r="B218" s="149"/>
    </row>
    <row r="219" s="136" customFormat="1" ht="21.95" customHeight="1" spans="1:2">
      <c r="A219" s="64" t="s">
        <v>297</v>
      </c>
      <c r="B219" s="149"/>
    </row>
    <row r="220" s="136" customFormat="1" ht="21.95" customHeight="1" spans="1:2">
      <c r="A220" s="66" t="s">
        <v>298</v>
      </c>
      <c r="B220" s="149"/>
    </row>
    <row r="221" s="136" customFormat="1" ht="21.95" customHeight="1" spans="1:2">
      <c r="A221" s="66" t="s">
        <v>299</v>
      </c>
      <c r="B221" s="149"/>
    </row>
    <row r="222" s="136" customFormat="1" ht="21.95" customHeight="1" spans="1:2">
      <c r="A222" s="64" t="s">
        <v>300</v>
      </c>
      <c r="B222" s="149"/>
    </row>
    <row r="223" s="136" customFormat="1" ht="21.95" customHeight="1" spans="1:2">
      <c r="A223" s="66" t="s">
        <v>301</v>
      </c>
      <c r="B223" s="149"/>
    </row>
    <row r="224" s="136" customFormat="1" ht="21.95" customHeight="1" spans="1:2">
      <c r="A224" s="66" t="s">
        <v>302</v>
      </c>
      <c r="B224" s="149"/>
    </row>
    <row r="225" s="136" customFormat="1" ht="21.95" customHeight="1" spans="1:2">
      <c r="A225" s="64" t="s">
        <v>303</v>
      </c>
      <c r="B225" s="149">
        <f>B227</f>
        <v>41.081208</v>
      </c>
    </row>
    <row r="226" s="136" customFormat="1" ht="21.95" customHeight="1" spans="1:2">
      <c r="A226" s="66" t="s">
        <v>304</v>
      </c>
      <c r="B226" s="149"/>
    </row>
    <row r="227" s="137" customFormat="1" ht="21.95" customHeight="1" spans="1:2">
      <c r="A227" s="154" t="s">
        <v>305</v>
      </c>
      <c r="B227" s="152">
        <v>41.081208</v>
      </c>
    </row>
    <row r="228" s="136" customFormat="1" ht="21.95" customHeight="1" spans="1:2">
      <c r="A228" s="66" t="s">
        <v>306</v>
      </c>
      <c r="B228" s="155"/>
    </row>
    <row r="229" s="136" customFormat="1" ht="21.95" customHeight="1" spans="1:2">
      <c r="A229" s="61" t="s">
        <v>307</v>
      </c>
      <c r="B229" s="153">
        <f>B230+B233+B236+B239+B245+B248</f>
        <v>91.31</v>
      </c>
    </row>
    <row r="230" s="136" customFormat="1" ht="21.95" customHeight="1" spans="1:2">
      <c r="A230" s="64" t="s">
        <v>308</v>
      </c>
      <c r="B230" s="149"/>
    </row>
    <row r="231" s="136" customFormat="1" ht="21.95" customHeight="1" spans="1:2">
      <c r="A231" s="66" t="s">
        <v>309</v>
      </c>
      <c r="B231" s="149"/>
    </row>
    <row r="232" s="136" customFormat="1" ht="21.95" customHeight="1" spans="1:2">
      <c r="A232" s="66" t="s">
        <v>310</v>
      </c>
      <c r="B232" s="149"/>
    </row>
    <row r="233" s="136" customFormat="1" ht="21.95" customHeight="1" spans="1:2">
      <c r="A233" s="64" t="s">
        <v>311</v>
      </c>
      <c r="B233" s="149"/>
    </row>
    <row r="234" s="136" customFormat="1" ht="21.95" customHeight="1" spans="1:2">
      <c r="A234" s="66" t="s">
        <v>312</v>
      </c>
      <c r="B234" s="149"/>
    </row>
    <row r="235" s="136" customFormat="1" ht="21.95" customHeight="1" spans="1:2">
      <c r="A235" s="66" t="s">
        <v>313</v>
      </c>
      <c r="B235" s="149"/>
    </row>
    <row r="236" s="136" customFormat="1" ht="21.95" customHeight="1" spans="1:2">
      <c r="A236" s="64" t="s">
        <v>314</v>
      </c>
      <c r="B236" s="149"/>
    </row>
    <row r="237" s="136" customFormat="1" ht="21.95" customHeight="1" spans="1:2">
      <c r="A237" s="66" t="s">
        <v>315</v>
      </c>
      <c r="B237" s="149"/>
    </row>
    <row r="238" s="136" customFormat="1" ht="21.95" customHeight="1" spans="1:2">
      <c r="A238" s="66" t="s">
        <v>316</v>
      </c>
      <c r="B238" s="149"/>
    </row>
    <row r="239" s="136" customFormat="1" ht="21.95" customHeight="1" spans="1:2">
      <c r="A239" s="64" t="s">
        <v>317</v>
      </c>
      <c r="B239" s="149"/>
    </row>
    <row r="240" s="136" customFormat="1" ht="21.95" customHeight="1" spans="1:2">
      <c r="A240" s="66" t="s">
        <v>318</v>
      </c>
      <c r="B240" s="149"/>
    </row>
    <row r="241" s="136" customFormat="1" ht="21.95" customHeight="1" spans="1:2">
      <c r="A241" s="66" t="s">
        <v>319</v>
      </c>
      <c r="B241" s="149"/>
    </row>
    <row r="242" s="136" customFormat="1" ht="21.95" customHeight="1" spans="1:2">
      <c r="A242" s="66" t="s">
        <v>320</v>
      </c>
      <c r="B242" s="149"/>
    </row>
    <row r="243" s="136" customFormat="1" ht="21.95" customHeight="1" spans="1:2">
      <c r="A243" s="66" t="s">
        <v>321</v>
      </c>
      <c r="B243" s="149"/>
    </row>
    <row r="244" s="136" customFormat="1" ht="21.95" customHeight="1" spans="1:2">
      <c r="A244" s="66" t="s">
        <v>322</v>
      </c>
      <c r="B244" s="149"/>
    </row>
    <row r="245" s="136" customFormat="1" ht="21.95" customHeight="1" spans="1:2">
      <c r="A245" s="64" t="s">
        <v>323</v>
      </c>
      <c r="B245" s="149"/>
    </row>
    <row r="246" s="136" customFormat="1" ht="21.95" customHeight="1" spans="1:2">
      <c r="A246" s="66" t="s">
        <v>324</v>
      </c>
      <c r="B246" s="149"/>
    </row>
    <row r="247" s="136" customFormat="1" ht="21.95" customHeight="1" spans="1:2">
      <c r="A247" s="66" t="s">
        <v>325</v>
      </c>
      <c r="B247" s="149"/>
    </row>
    <row r="248" s="136" customFormat="1" ht="21.95" customHeight="1" spans="1:2">
      <c r="A248" s="64" t="s">
        <v>326</v>
      </c>
      <c r="B248" s="152">
        <f>SUM(B249:B251)</f>
        <v>91.31</v>
      </c>
    </row>
    <row r="249" s="136" customFormat="1" ht="21.95" customHeight="1" spans="1:2">
      <c r="A249" s="66" t="s">
        <v>327</v>
      </c>
      <c r="B249" s="157">
        <v>31.2</v>
      </c>
    </row>
    <row r="250" s="137" customFormat="1" ht="21.95" customHeight="1" spans="1:2">
      <c r="A250" s="154" t="s">
        <v>328</v>
      </c>
      <c r="B250" s="158">
        <v>25.59</v>
      </c>
    </row>
    <row r="251" s="137" customFormat="1" ht="21.95" customHeight="1" spans="1:2">
      <c r="A251" s="154" t="s">
        <v>329</v>
      </c>
      <c r="B251" s="152">
        <v>34.52</v>
      </c>
    </row>
    <row r="252" s="136" customFormat="1" ht="21.95" customHeight="1" spans="1:2">
      <c r="A252" s="64" t="s">
        <v>330</v>
      </c>
      <c r="B252" s="149"/>
    </row>
    <row r="253" s="136" customFormat="1" ht="21.95" customHeight="1" spans="1:2">
      <c r="A253" s="66" t="s">
        <v>331</v>
      </c>
      <c r="B253" s="149"/>
    </row>
    <row r="254" s="136" customFormat="1" ht="21.95" customHeight="1" spans="1:2">
      <c r="A254" s="64" t="s">
        <v>332</v>
      </c>
      <c r="B254" s="149"/>
    </row>
    <row r="255" s="136" customFormat="1" ht="21.95" customHeight="1" spans="1:2">
      <c r="A255" s="66" t="s">
        <v>333</v>
      </c>
      <c r="B255" s="149"/>
    </row>
    <row r="256" s="136" customFormat="1" ht="21.95" customHeight="1" spans="1:2">
      <c r="A256" s="66" t="s">
        <v>334</v>
      </c>
      <c r="B256" s="149"/>
    </row>
    <row r="257" s="136" customFormat="1" ht="21.95" customHeight="1" spans="1:2">
      <c r="A257" s="64" t="s">
        <v>335</v>
      </c>
      <c r="B257" s="149"/>
    </row>
    <row r="258" s="136" customFormat="1" ht="21.95" customHeight="1" spans="1:2">
      <c r="A258" s="66" t="s">
        <v>336</v>
      </c>
      <c r="B258" s="149"/>
    </row>
    <row r="259" s="136" customFormat="1" ht="21.95" customHeight="1" spans="1:2">
      <c r="A259" s="64" t="s">
        <v>337</v>
      </c>
      <c r="B259" s="149"/>
    </row>
    <row r="260" s="136" customFormat="1" ht="21.95" customHeight="1" spans="1:2">
      <c r="A260" s="66" t="s">
        <v>338</v>
      </c>
      <c r="B260" s="149"/>
    </row>
    <row r="261" s="136" customFormat="1" ht="21.95" customHeight="1" spans="1:2">
      <c r="A261" s="66" t="s">
        <v>339</v>
      </c>
      <c r="B261" s="149"/>
    </row>
    <row r="262" s="136" customFormat="1" ht="21.95" customHeight="1" spans="1:2">
      <c r="A262" s="64" t="s">
        <v>340</v>
      </c>
      <c r="B262" s="149"/>
    </row>
    <row r="263" s="136" customFormat="1" ht="21.95" customHeight="1" spans="1:2">
      <c r="A263" s="66" t="s">
        <v>341</v>
      </c>
      <c r="B263" s="149"/>
    </row>
    <row r="264" s="136" customFormat="1" ht="21.95" customHeight="1" spans="1:2">
      <c r="A264" s="61" t="s">
        <v>342</v>
      </c>
      <c r="B264" s="159"/>
    </row>
    <row r="265" s="136" customFormat="1" ht="21.95" customHeight="1" spans="1:2">
      <c r="A265" s="64" t="s">
        <v>343</v>
      </c>
      <c r="B265" s="149"/>
    </row>
    <row r="266" s="136" customFormat="1" ht="21.95" customHeight="1" spans="1:2">
      <c r="A266" s="66" t="s">
        <v>344</v>
      </c>
      <c r="B266" s="149"/>
    </row>
    <row r="267" s="136" customFormat="1" ht="21.95" customHeight="1" spans="1:2">
      <c r="A267" s="66" t="s">
        <v>345</v>
      </c>
      <c r="B267" s="160"/>
    </row>
    <row r="268" s="136" customFormat="1" ht="21.95" customHeight="1" spans="1:2">
      <c r="A268" s="66" t="s">
        <v>346</v>
      </c>
      <c r="B268" s="149"/>
    </row>
    <row r="269" s="136" customFormat="1" ht="21.95" customHeight="1" spans="1:2">
      <c r="A269" s="66" t="s">
        <v>347</v>
      </c>
      <c r="B269" s="149"/>
    </row>
    <row r="270" s="136" customFormat="1" ht="21.95" customHeight="1" spans="1:2">
      <c r="A270" s="64" t="s">
        <v>348</v>
      </c>
      <c r="B270" s="149"/>
    </row>
    <row r="271" s="136" customFormat="1" ht="21.95" customHeight="1" spans="1:2">
      <c r="A271" s="66" t="s">
        <v>349</v>
      </c>
      <c r="B271" s="149"/>
    </row>
    <row r="272" s="136" customFormat="1" ht="21.95" customHeight="1" spans="1:2">
      <c r="A272" s="64" t="s">
        <v>350</v>
      </c>
      <c r="B272" s="149"/>
    </row>
    <row r="273" s="136" customFormat="1" ht="21.95" customHeight="1" spans="1:2">
      <c r="A273" s="66" t="s">
        <v>351</v>
      </c>
      <c r="B273" s="149"/>
    </row>
    <row r="274" s="136" customFormat="1" ht="21.95" customHeight="1" spans="1:2">
      <c r="A274" s="66" t="s">
        <v>352</v>
      </c>
      <c r="B274" s="149"/>
    </row>
    <row r="275" s="136" customFormat="1" ht="21.95" customHeight="1" spans="1:2">
      <c r="A275" s="66" t="s">
        <v>353</v>
      </c>
      <c r="B275" s="149"/>
    </row>
    <row r="276" s="136" customFormat="1" ht="21.95" customHeight="1" spans="1:2">
      <c r="A276" s="64" t="s">
        <v>354</v>
      </c>
      <c r="B276" s="149"/>
    </row>
    <row r="277" s="136" customFormat="1" ht="21.95" customHeight="1" spans="1:2">
      <c r="A277" s="66" t="s">
        <v>355</v>
      </c>
      <c r="B277" s="149"/>
    </row>
    <row r="278" s="136" customFormat="1" ht="21.95" customHeight="1" spans="1:2">
      <c r="A278" s="66" t="s">
        <v>356</v>
      </c>
      <c r="B278" s="149"/>
    </row>
    <row r="279" s="136" customFormat="1" ht="21.95" customHeight="1" spans="1:2">
      <c r="A279" s="64" t="s">
        <v>357</v>
      </c>
      <c r="B279" s="149"/>
    </row>
    <row r="280" s="136" customFormat="1" ht="21.95" customHeight="1" spans="1:2">
      <c r="A280" s="66" t="s">
        <v>358</v>
      </c>
      <c r="B280" s="149"/>
    </row>
    <row r="281" s="136" customFormat="1" ht="21.95" customHeight="1" spans="1:2">
      <c r="A281" s="64" t="s">
        <v>359</v>
      </c>
      <c r="B281" s="149"/>
    </row>
    <row r="282" s="136" customFormat="1" ht="21.95" customHeight="1" spans="1:2">
      <c r="A282" s="66" t="s">
        <v>360</v>
      </c>
      <c r="B282" s="149"/>
    </row>
    <row r="283" s="136" customFormat="1" ht="21.95" customHeight="1" spans="1:2">
      <c r="A283" s="66" t="s">
        <v>361</v>
      </c>
      <c r="B283" s="149"/>
    </row>
    <row r="284" s="136" customFormat="1" ht="21.95" customHeight="1" spans="1:2">
      <c r="A284" s="61" t="s">
        <v>362</v>
      </c>
      <c r="B284" s="153">
        <f>B285+B289+B291+B293</f>
        <v>112.45</v>
      </c>
    </row>
    <row r="285" s="136" customFormat="1" ht="21.95" customHeight="1" spans="1:2">
      <c r="A285" s="64" t="s">
        <v>363</v>
      </c>
      <c r="B285" s="152">
        <f>SUM(B286:B288)</f>
        <v>112.45</v>
      </c>
    </row>
    <row r="286" s="136" customFormat="1" ht="21.95" customHeight="1" spans="1:2">
      <c r="A286" s="66" t="s">
        <v>364</v>
      </c>
      <c r="B286" s="149"/>
    </row>
    <row r="287" s="136" customFormat="1" ht="21.95" customHeight="1" spans="1:2">
      <c r="A287" s="66" t="s">
        <v>365</v>
      </c>
      <c r="B287" s="149"/>
    </row>
    <row r="288" s="136" customFormat="1" ht="21.95" customHeight="1" spans="1:2">
      <c r="A288" s="66" t="s">
        <v>366</v>
      </c>
      <c r="B288" s="161">
        <v>112.45</v>
      </c>
    </row>
    <row r="289" s="136" customFormat="1" ht="21.95" customHeight="1" spans="1:2">
      <c r="A289" s="64" t="s">
        <v>367</v>
      </c>
      <c r="B289" s="149"/>
    </row>
    <row r="290" s="136" customFormat="1" ht="21.95" customHeight="1" spans="1:2">
      <c r="A290" s="66" t="s">
        <v>368</v>
      </c>
      <c r="B290" s="149"/>
    </row>
    <row r="291" s="136" customFormat="1" ht="21.95" customHeight="1" spans="1:2">
      <c r="A291" s="64" t="s">
        <v>369</v>
      </c>
      <c r="B291" s="149"/>
    </row>
    <row r="292" s="136" customFormat="1" ht="21.95" customHeight="1" spans="1:2">
      <c r="A292" s="66" t="s">
        <v>370</v>
      </c>
      <c r="B292" s="149"/>
    </row>
    <row r="293" s="136" customFormat="1" ht="21.95" customHeight="1" spans="1:2">
      <c r="A293" s="64" t="s">
        <v>371</v>
      </c>
      <c r="B293" s="149"/>
    </row>
    <row r="294" s="136" customFormat="1" ht="21.95" customHeight="1" spans="1:2">
      <c r="A294" s="66" t="s">
        <v>372</v>
      </c>
      <c r="B294" s="149"/>
    </row>
    <row r="295" s="137" customFormat="1" ht="21.95" customHeight="1" spans="1:2">
      <c r="A295" s="162" t="s">
        <v>373</v>
      </c>
      <c r="B295" s="153">
        <f>B296+B329</f>
        <v>619.14</v>
      </c>
    </row>
    <row r="296" s="137" customFormat="1" ht="21.95" customHeight="1" spans="1:2">
      <c r="A296" s="163" t="s">
        <v>374</v>
      </c>
      <c r="B296" s="152">
        <f>SUM(B297:B304)</f>
        <v>333.78</v>
      </c>
    </row>
    <row r="297" s="137" customFormat="1" ht="21.95" customHeight="1" spans="1:2">
      <c r="A297" s="154" t="s">
        <v>375</v>
      </c>
      <c r="B297" s="152"/>
    </row>
    <row r="298" s="137" customFormat="1" ht="21.95" customHeight="1" spans="1:2">
      <c r="A298" s="154" t="s">
        <v>376</v>
      </c>
      <c r="B298" s="152">
        <v>333.78</v>
      </c>
    </row>
    <row r="299" s="136" customFormat="1" ht="21.95" customHeight="1" spans="1:2">
      <c r="A299" s="66" t="s">
        <v>377</v>
      </c>
      <c r="B299" s="149"/>
    </row>
    <row r="300" s="136" customFormat="1" ht="21.95" customHeight="1" spans="1:2">
      <c r="A300" s="66" t="s">
        <v>378</v>
      </c>
      <c r="B300" s="149"/>
    </row>
    <row r="301" s="136" customFormat="1" ht="21.95" customHeight="1" spans="1:2">
      <c r="A301" s="66" t="s">
        <v>379</v>
      </c>
      <c r="B301" s="149"/>
    </row>
    <row r="302" s="136" customFormat="1" ht="21.95" customHeight="1" spans="1:2">
      <c r="A302" s="66" t="s">
        <v>380</v>
      </c>
      <c r="B302" s="149"/>
    </row>
    <row r="303" s="136" customFormat="1" ht="21.95" customHeight="1" spans="1:2">
      <c r="A303" s="66" t="s">
        <v>381</v>
      </c>
      <c r="B303" s="149"/>
    </row>
    <row r="304" s="136" customFormat="1" ht="21.95" customHeight="1" spans="1:2">
      <c r="A304" s="66" t="s">
        <v>382</v>
      </c>
      <c r="B304" s="149"/>
    </row>
    <row r="305" s="136" customFormat="1" ht="21.95" customHeight="1" spans="1:2">
      <c r="A305" s="64" t="s">
        <v>383</v>
      </c>
      <c r="B305" s="149"/>
    </row>
    <row r="306" s="136" customFormat="1" ht="21.95" customHeight="1" spans="1:2">
      <c r="A306" s="66" t="s">
        <v>384</v>
      </c>
      <c r="B306" s="149"/>
    </row>
    <row r="307" s="136" customFormat="1" ht="21.95" customHeight="1" spans="1:2">
      <c r="A307" s="66" t="s">
        <v>385</v>
      </c>
      <c r="B307" s="149"/>
    </row>
    <row r="308" s="136" customFormat="1" ht="21.95" customHeight="1" spans="1:2">
      <c r="A308" s="66" t="s">
        <v>386</v>
      </c>
      <c r="B308" s="149"/>
    </row>
    <row r="309" s="136" customFormat="1" ht="21.95" customHeight="1" spans="1:2">
      <c r="A309" s="66" t="s">
        <v>387</v>
      </c>
      <c r="B309" s="149"/>
    </row>
    <row r="310" s="136" customFormat="1" ht="21.95" customHeight="1" spans="1:2">
      <c r="A310" s="66" t="s">
        <v>388</v>
      </c>
      <c r="B310" s="149"/>
    </row>
    <row r="311" s="136" customFormat="1" ht="21.95" customHeight="1" spans="1:2">
      <c r="A311" s="66" t="s">
        <v>389</v>
      </c>
      <c r="B311" s="149"/>
    </row>
    <row r="312" s="136" customFormat="1" ht="21.95" customHeight="1" spans="1:2">
      <c r="A312" s="66" t="s">
        <v>390</v>
      </c>
      <c r="B312" s="149"/>
    </row>
    <row r="313" s="136" customFormat="1" ht="21.95" customHeight="1" spans="1:2">
      <c r="A313" s="66" t="s">
        <v>391</v>
      </c>
      <c r="B313" s="149"/>
    </row>
    <row r="314" s="136" customFormat="1" ht="21.95" customHeight="1" spans="1:2">
      <c r="A314" s="66" t="s">
        <v>392</v>
      </c>
      <c r="B314" s="149"/>
    </row>
    <row r="315" s="136" customFormat="1" ht="21.95" customHeight="1" spans="1:2">
      <c r="A315" s="64" t="s">
        <v>393</v>
      </c>
      <c r="B315" s="149"/>
    </row>
    <row r="316" s="136" customFormat="1" ht="21.95" customHeight="1" spans="1:2">
      <c r="A316" s="66" t="s">
        <v>394</v>
      </c>
      <c r="B316" s="149"/>
    </row>
    <row r="317" s="136" customFormat="1" ht="21.95" customHeight="1" spans="1:2">
      <c r="A317" s="66" t="s">
        <v>395</v>
      </c>
      <c r="B317" s="149"/>
    </row>
    <row r="318" s="136" customFormat="1" ht="21.95" customHeight="1" spans="1:2">
      <c r="A318" s="66" t="s">
        <v>396</v>
      </c>
      <c r="B318" s="149"/>
    </row>
    <row r="319" s="136" customFormat="1" ht="21.95" customHeight="1" spans="1:2">
      <c r="A319" s="66" t="s">
        <v>397</v>
      </c>
      <c r="B319" s="149"/>
    </row>
    <row r="320" s="136" customFormat="1" ht="21.95" customHeight="1" spans="1:2">
      <c r="A320" s="66" t="s">
        <v>398</v>
      </c>
      <c r="B320" s="149"/>
    </row>
    <row r="321" s="136" customFormat="1" ht="21.95" customHeight="1" spans="1:2">
      <c r="A321" s="66" t="s">
        <v>399</v>
      </c>
      <c r="B321" s="149"/>
    </row>
    <row r="322" s="136" customFormat="1" ht="21.95" customHeight="1" spans="1:2">
      <c r="A322" s="66" t="s">
        <v>400</v>
      </c>
      <c r="B322" s="149"/>
    </row>
    <row r="323" s="136" customFormat="1" ht="21.95" customHeight="1" spans="1:2">
      <c r="A323" s="64" t="s">
        <v>401</v>
      </c>
      <c r="B323" s="149"/>
    </row>
    <row r="324" s="136" customFormat="1" ht="21.95" customHeight="1" spans="1:2">
      <c r="A324" s="66" t="s">
        <v>402</v>
      </c>
      <c r="B324" s="149"/>
    </row>
    <row r="325" s="136" customFormat="1" ht="21.95" customHeight="1" spans="1:2">
      <c r="A325" s="66" t="s">
        <v>403</v>
      </c>
      <c r="B325" s="149"/>
    </row>
    <row r="326" s="136" customFormat="1" ht="21.95" customHeight="1" spans="1:2">
      <c r="A326" s="66" t="s">
        <v>404</v>
      </c>
      <c r="B326" s="149"/>
    </row>
    <row r="327" s="136" customFormat="1" ht="21.95" customHeight="1" spans="1:2">
      <c r="A327" s="66" t="s">
        <v>405</v>
      </c>
      <c r="B327" s="149"/>
    </row>
    <row r="328" s="136" customFormat="1" ht="21.95" customHeight="1" spans="1:2">
      <c r="A328" s="66" t="s">
        <v>406</v>
      </c>
      <c r="B328" s="149"/>
    </row>
    <row r="329" s="136" customFormat="1" ht="21.95" customHeight="1" spans="1:2">
      <c r="A329" s="64" t="s">
        <v>407</v>
      </c>
      <c r="B329" s="152">
        <f>B330</f>
        <v>285.36</v>
      </c>
    </row>
    <row r="330" s="136" customFormat="1" ht="21.95" customHeight="1" spans="1:2">
      <c r="A330" s="66" t="s">
        <v>408</v>
      </c>
      <c r="B330" s="152">
        <v>285.36</v>
      </c>
    </row>
    <row r="331" s="136" customFormat="1" ht="21.95" customHeight="1" spans="1:2">
      <c r="A331" s="64" t="s">
        <v>409</v>
      </c>
      <c r="B331" s="149"/>
    </row>
    <row r="332" s="136" customFormat="1" ht="21.95" customHeight="1" spans="1:2">
      <c r="A332" s="66" t="s">
        <v>410</v>
      </c>
      <c r="B332" s="149"/>
    </row>
    <row r="333" s="136" customFormat="1" ht="21.95" customHeight="1" spans="1:2">
      <c r="A333" s="64" t="s">
        <v>411</v>
      </c>
      <c r="B333" s="149"/>
    </row>
    <row r="334" s="136" customFormat="1" ht="21.95" customHeight="1" spans="1:2">
      <c r="A334" s="66" t="s">
        <v>412</v>
      </c>
      <c r="B334" s="149"/>
    </row>
    <row r="335" s="136" customFormat="1" ht="21.95" customHeight="1" spans="1:2">
      <c r="A335" s="66" t="s">
        <v>413</v>
      </c>
      <c r="B335" s="155"/>
    </row>
    <row r="336" ht="21.95" customHeight="1" spans="1:2">
      <c r="A336" s="61" t="s">
        <v>414</v>
      </c>
      <c r="B336" s="149"/>
    </row>
    <row r="337" ht="21.95" customHeight="1" spans="1:2">
      <c r="A337" s="64" t="s">
        <v>415</v>
      </c>
      <c r="B337" s="149"/>
    </row>
    <row r="338" ht="21.95" customHeight="1" spans="1:2">
      <c r="A338" s="66" t="s">
        <v>416</v>
      </c>
      <c r="B338" s="149"/>
    </row>
    <row r="339" ht="21.95" customHeight="1" spans="1:2">
      <c r="A339" s="66" t="s">
        <v>417</v>
      </c>
      <c r="B339" s="149"/>
    </row>
    <row r="340" ht="21.95" customHeight="1" spans="1:2">
      <c r="A340" s="66" t="s">
        <v>418</v>
      </c>
      <c r="B340" s="149"/>
    </row>
    <row r="341" ht="21.95" customHeight="1" spans="1:2">
      <c r="A341" s="66" t="s">
        <v>419</v>
      </c>
      <c r="B341" s="149"/>
    </row>
    <row r="342" ht="21.95" customHeight="1" spans="1:2">
      <c r="A342" s="66" t="s">
        <v>420</v>
      </c>
      <c r="B342" s="149"/>
    </row>
    <row r="343" ht="21.95" customHeight="1" spans="1:2">
      <c r="A343" s="66" t="s">
        <v>421</v>
      </c>
      <c r="B343" s="149"/>
    </row>
    <row r="344" ht="21.95" customHeight="1" spans="1:2">
      <c r="A344" s="66" t="s">
        <v>422</v>
      </c>
      <c r="B344" s="149"/>
    </row>
    <row r="345" ht="21.95" customHeight="1" spans="1:2">
      <c r="A345" s="64" t="s">
        <v>423</v>
      </c>
      <c r="B345" s="149"/>
    </row>
    <row r="346" ht="21.95" customHeight="1" spans="1:2">
      <c r="A346" s="66" t="s">
        <v>424</v>
      </c>
      <c r="B346" s="149"/>
    </row>
    <row r="347" ht="21.95" customHeight="1" spans="1:2">
      <c r="A347" s="64" t="s">
        <v>425</v>
      </c>
      <c r="B347" s="149"/>
    </row>
    <row r="348" ht="21.95" customHeight="1" spans="1:2">
      <c r="A348" s="66" t="s">
        <v>426</v>
      </c>
      <c r="B348" s="149"/>
    </row>
    <row r="349" ht="21.95" customHeight="1" spans="1:2">
      <c r="A349" s="61" t="s">
        <v>427</v>
      </c>
      <c r="B349" s="149"/>
    </row>
    <row r="350" ht="21.95" customHeight="1" spans="1:2">
      <c r="A350" s="64" t="s">
        <v>428</v>
      </c>
      <c r="B350" s="149"/>
    </row>
    <row r="351" ht="21.95" customHeight="1" spans="1:2">
      <c r="A351" s="66" t="s">
        <v>429</v>
      </c>
      <c r="B351" s="149"/>
    </row>
    <row r="352" ht="21.95" customHeight="1" spans="1:2">
      <c r="A352" s="66" t="s">
        <v>430</v>
      </c>
      <c r="B352" s="149"/>
    </row>
    <row r="353" ht="21.95" customHeight="1" spans="1:2">
      <c r="A353" s="66" t="s">
        <v>431</v>
      </c>
      <c r="B353" s="149"/>
    </row>
    <row r="354" ht="21.95" customHeight="1" spans="1:2">
      <c r="A354" s="64" t="s">
        <v>432</v>
      </c>
      <c r="B354" s="149"/>
    </row>
    <row r="355" ht="21.95" customHeight="1" spans="1:2">
      <c r="A355" s="66" t="s">
        <v>433</v>
      </c>
      <c r="B355" s="149"/>
    </row>
    <row r="356" ht="21.95" customHeight="1" spans="1:2">
      <c r="A356" s="64" t="s">
        <v>434</v>
      </c>
      <c r="B356" s="149"/>
    </row>
    <row r="357" ht="21.95" customHeight="1" spans="1:2">
      <c r="A357" s="66" t="s">
        <v>435</v>
      </c>
      <c r="B357" s="149"/>
    </row>
    <row r="358" ht="21.95" customHeight="1" spans="1:2">
      <c r="A358" s="61" t="s">
        <v>436</v>
      </c>
      <c r="B358" s="149"/>
    </row>
    <row r="359" ht="21.95" customHeight="1" spans="1:2">
      <c r="A359" s="64" t="s">
        <v>437</v>
      </c>
      <c r="B359" s="149"/>
    </row>
    <row r="360" ht="21.95" customHeight="1" spans="1:2">
      <c r="A360" s="66" t="s">
        <v>438</v>
      </c>
      <c r="B360" s="149"/>
    </row>
    <row r="361" ht="21.95" customHeight="1" spans="1:2">
      <c r="A361" s="66" t="s">
        <v>439</v>
      </c>
      <c r="B361" s="149"/>
    </row>
    <row r="362" ht="21.95" customHeight="1" spans="1:2">
      <c r="A362" s="64" t="s">
        <v>440</v>
      </c>
      <c r="B362" s="149"/>
    </row>
    <row r="363" ht="21.95" customHeight="1" spans="1:2">
      <c r="A363" s="66" t="s">
        <v>441</v>
      </c>
      <c r="B363" s="149"/>
    </row>
    <row r="364" ht="21.95" customHeight="1" spans="1:2">
      <c r="A364" s="61" t="s">
        <v>442</v>
      </c>
      <c r="B364" s="149"/>
    </row>
    <row r="365" ht="21.95" customHeight="1" spans="1:2">
      <c r="A365" s="64" t="s">
        <v>443</v>
      </c>
      <c r="B365" s="149"/>
    </row>
    <row r="366" ht="21.95" customHeight="1" spans="1:2">
      <c r="A366" s="66" t="s">
        <v>444</v>
      </c>
      <c r="B366" s="149"/>
    </row>
    <row r="367" ht="21.95" customHeight="1" spans="1:2">
      <c r="A367" s="66" t="s">
        <v>445</v>
      </c>
      <c r="B367" s="149"/>
    </row>
    <row r="368" ht="21.95" customHeight="1" spans="1:2">
      <c r="A368" s="66" t="s">
        <v>446</v>
      </c>
      <c r="B368" s="149"/>
    </row>
    <row r="369" ht="21.95" customHeight="1" spans="1:2">
      <c r="A369" s="66" t="s">
        <v>447</v>
      </c>
      <c r="B369" s="149"/>
    </row>
    <row r="370" ht="21.95" customHeight="1" spans="1:2">
      <c r="A370" s="66" t="s">
        <v>448</v>
      </c>
      <c r="B370" s="149"/>
    </row>
    <row r="371" ht="21.95" customHeight="1" spans="1:2">
      <c r="A371" s="64" t="s">
        <v>449</v>
      </c>
      <c r="B371" s="149"/>
    </row>
    <row r="372" ht="21.95" customHeight="1" spans="1:2">
      <c r="A372" s="66" t="s">
        <v>450</v>
      </c>
      <c r="B372" s="149"/>
    </row>
    <row r="373" ht="21.95" customHeight="1" spans="1:2">
      <c r="A373" s="66" t="s">
        <v>451</v>
      </c>
      <c r="B373" s="149"/>
    </row>
    <row r="374" ht="21.95" customHeight="1" spans="1:2">
      <c r="A374" s="66" t="s">
        <v>452</v>
      </c>
      <c r="B374" s="149"/>
    </row>
    <row r="375" ht="21.95" customHeight="1" spans="1:2">
      <c r="A375" s="61" t="s">
        <v>453</v>
      </c>
      <c r="B375" s="151">
        <f>B381</f>
        <v>82.61</v>
      </c>
    </row>
    <row r="376" ht="21.95" customHeight="1" spans="1:2">
      <c r="A376" s="64" t="s">
        <v>454</v>
      </c>
      <c r="B376" s="149"/>
    </row>
    <row r="377" ht="21.95" customHeight="1" spans="1:2">
      <c r="A377" s="66" t="s">
        <v>455</v>
      </c>
      <c r="B377" s="149"/>
    </row>
    <row r="378" ht="21.95" customHeight="1" spans="1:2">
      <c r="A378" s="66" t="s">
        <v>456</v>
      </c>
      <c r="B378" s="149"/>
    </row>
    <row r="379" ht="21.95" customHeight="1" spans="1:2">
      <c r="A379" s="66" t="s">
        <v>457</v>
      </c>
      <c r="B379" s="149"/>
    </row>
    <row r="380" ht="21.95" customHeight="1" spans="1:2">
      <c r="A380" s="64" t="s">
        <v>458</v>
      </c>
      <c r="B380" s="149"/>
    </row>
    <row r="381" ht="21.95" customHeight="1" spans="1:2">
      <c r="A381" s="66" t="s">
        <v>459</v>
      </c>
      <c r="B381" s="152">
        <v>82.61</v>
      </c>
    </row>
    <row r="382" ht="21.95" customHeight="1" spans="1:2">
      <c r="A382" s="61" t="s">
        <v>460</v>
      </c>
      <c r="B382" s="149"/>
    </row>
    <row r="383" ht="21.95" customHeight="1" spans="1:2">
      <c r="A383" s="64" t="s">
        <v>461</v>
      </c>
      <c r="B383" s="149"/>
    </row>
    <row r="384" ht="21.95" customHeight="1" spans="1:2">
      <c r="A384" s="66" t="s">
        <v>462</v>
      </c>
      <c r="B384" s="149"/>
    </row>
    <row r="385" ht="21.95" customHeight="1" spans="1:2">
      <c r="A385" s="61" t="s">
        <v>463</v>
      </c>
      <c r="B385" s="149"/>
    </row>
    <row r="386" ht="21.95" customHeight="1" spans="1:2">
      <c r="A386" s="64" t="s">
        <v>464</v>
      </c>
      <c r="B386" s="149"/>
    </row>
    <row r="387" ht="21.95" customHeight="1" spans="1:2">
      <c r="A387" s="66" t="s">
        <v>465</v>
      </c>
      <c r="B387" s="149"/>
    </row>
    <row r="388" ht="21.95" customHeight="1" spans="1:2">
      <c r="A388" s="66" t="s">
        <v>466</v>
      </c>
      <c r="B388" s="149"/>
    </row>
    <row r="389" ht="21.95" customHeight="1" spans="1:2">
      <c r="A389" s="66" t="s">
        <v>467</v>
      </c>
      <c r="B389" s="149"/>
    </row>
    <row r="390" ht="21.95" customHeight="1" spans="1:2">
      <c r="A390" s="64" t="s">
        <v>468</v>
      </c>
      <c r="B390" s="149"/>
    </row>
    <row r="391" ht="21.95" customHeight="1" spans="1:2">
      <c r="A391" s="66" t="s">
        <v>469</v>
      </c>
      <c r="B391" s="149"/>
    </row>
    <row r="392" ht="21.95" customHeight="1" spans="1:2">
      <c r="A392" s="64" t="s">
        <v>470</v>
      </c>
      <c r="B392" s="149"/>
    </row>
    <row r="393" ht="21.95" customHeight="1" spans="1:2">
      <c r="A393" s="66" t="s">
        <v>471</v>
      </c>
      <c r="B393" s="149"/>
    </row>
    <row r="394" ht="21.95" customHeight="1" spans="1:2">
      <c r="A394" s="66" t="s">
        <v>472</v>
      </c>
      <c r="B394" s="149"/>
    </row>
    <row r="395" ht="21.95" customHeight="1" spans="1:2">
      <c r="A395" s="64" t="s">
        <v>473</v>
      </c>
      <c r="B395" s="149"/>
    </row>
    <row r="396" ht="21.95" customHeight="1" spans="1:2">
      <c r="A396" s="66" t="s">
        <v>474</v>
      </c>
      <c r="B396" s="149"/>
    </row>
    <row r="397" ht="21.95" customHeight="1" spans="1:2">
      <c r="A397" s="61" t="s">
        <v>475</v>
      </c>
      <c r="B397" s="152">
        <v>8</v>
      </c>
    </row>
    <row r="398" ht="21.95" customHeight="1" spans="1:2">
      <c r="A398" s="61" t="s">
        <v>476</v>
      </c>
      <c r="B398" s="149"/>
    </row>
    <row r="399" ht="21.95" customHeight="1" spans="1:2">
      <c r="A399" s="64" t="s">
        <v>477</v>
      </c>
      <c r="B399" s="149"/>
    </row>
    <row r="400" ht="21.95" customHeight="1" spans="1:2">
      <c r="A400" s="66" t="s">
        <v>478</v>
      </c>
      <c r="B400" s="149"/>
    </row>
    <row r="401" ht="21.95" customHeight="1" spans="1:2">
      <c r="A401" s="61" t="s">
        <v>479</v>
      </c>
      <c r="B401" s="149"/>
    </row>
    <row r="402" ht="21.95" customHeight="1" spans="1:2">
      <c r="A402" s="64" t="s">
        <v>480</v>
      </c>
      <c r="B402" s="149"/>
    </row>
    <row r="403" ht="21.95" customHeight="1" spans="1:2">
      <c r="A403" s="66" t="s">
        <v>481</v>
      </c>
      <c r="B403" s="149"/>
    </row>
    <row r="404" ht="21.95" customHeight="1" spans="1:2">
      <c r="A404" s="61" t="s">
        <v>482</v>
      </c>
      <c r="B404" s="149"/>
    </row>
    <row r="405" ht="21.95" customHeight="1" spans="1:2">
      <c r="A405" s="64" t="s">
        <v>483</v>
      </c>
      <c r="B405" s="149"/>
    </row>
    <row r="406" s="138" customFormat="1" ht="12" customHeight="1" spans="2:2">
      <c r="B406" s="164"/>
    </row>
    <row r="407" s="138" customFormat="1" ht="18.75" customHeight="1" spans="1:2">
      <c r="A407" s="138" t="s">
        <v>484</v>
      </c>
      <c r="B407" s="164"/>
    </row>
  </sheetData>
  <mergeCells count="3">
    <mergeCell ref="A1:B1"/>
    <mergeCell ref="A2:B2"/>
    <mergeCell ref="A3:B3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32"/>
  <sheetViews>
    <sheetView topLeftCell="A4" workbookViewId="0">
      <selection activeCell="M14" sqref="M14"/>
    </sheetView>
  </sheetViews>
  <sheetFormatPr defaultColWidth="9" defaultRowHeight="12.5" outlineLevelCol="3"/>
  <cols>
    <col min="1" max="1" width="31" style="117" customWidth="1"/>
    <col min="2" max="4" width="18.1272727272727" style="118" customWidth="1"/>
    <col min="5" max="16384" width="9" style="117"/>
  </cols>
  <sheetData>
    <row r="1" ht="17.5" spans="1:4">
      <c r="A1" s="3" t="s">
        <v>485</v>
      </c>
      <c r="B1" s="3"/>
      <c r="C1" s="3"/>
      <c r="D1" s="3"/>
    </row>
    <row r="2" ht="23" spans="1:4">
      <c r="A2" s="5" t="s">
        <v>81</v>
      </c>
      <c r="B2" s="5"/>
      <c r="C2" s="5"/>
      <c r="D2" s="5"/>
    </row>
    <row r="3" ht="15" spans="1:4">
      <c r="A3" s="119" t="s">
        <v>486</v>
      </c>
      <c r="B3" s="119"/>
      <c r="C3" s="119"/>
      <c r="D3" s="119"/>
    </row>
    <row r="4" ht="14" spans="1:4">
      <c r="A4" s="120"/>
      <c r="B4" s="120"/>
      <c r="C4" s="120"/>
      <c r="D4" s="121" t="s">
        <v>2</v>
      </c>
    </row>
    <row r="5" s="116" customFormat="1" ht="17.5" spans="1:4">
      <c r="A5" s="122" t="s">
        <v>487</v>
      </c>
      <c r="B5" s="123" t="s">
        <v>488</v>
      </c>
      <c r="C5" s="123"/>
      <c r="D5" s="123"/>
    </row>
    <row r="6" s="116" customFormat="1" ht="17.5" spans="1:4">
      <c r="A6" s="122"/>
      <c r="B6" s="124" t="s">
        <v>489</v>
      </c>
      <c r="C6" s="124" t="s">
        <v>490</v>
      </c>
      <c r="D6" s="124" t="s">
        <v>491</v>
      </c>
    </row>
    <row r="7" ht="17.5" spans="1:4">
      <c r="A7" s="122" t="s">
        <v>9</v>
      </c>
      <c r="B7" s="125">
        <f>C7+D7</f>
        <v>2356.99</v>
      </c>
      <c r="C7" s="125">
        <f>SUM(C8:C31)</f>
        <v>1564.16</v>
      </c>
      <c r="D7" s="125">
        <f>SUM(D8:D31)</f>
        <v>792.83</v>
      </c>
    </row>
    <row r="8" ht="21" customHeight="1" spans="1:4">
      <c r="A8" s="126" t="s">
        <v>492</v>
      </c>
      <c r="B8" s="109">
        <f>C8+D8</f>
        <v>949.57</v>
      </c>
      <c r="C8" s="127">
        <v>687.53</v>
      </c>
      <c r="D8" s="109">
        <v>262.04</v>
      </c>
    </row>
    <row r="9" ht="21" customHeight="1" spans="1:4">
      <c r="A9" s="126" t="s">
        <v>493</v>
      </c>
      <c r="B9" s="109"/>
      <c r="C9" s="127"/>
      <c r="D9" s="109"/>
    </row>
    <row r="10" ht="21" customHeight="1" spans="1:4">
      <c r="A10" s="126" t="s">
        <v>494</v>
      </c>
      <c r="B10" s="109"/>
      <c r="C10" s="109"/>
      <c r="D10" s="109"/>
    </row>
    <row r="11" ht="21" customHeight="1" spans="1:4">
      <c r="A11" s="126" t="s">
        <v>495</v>
      </c>
      <c r="B11" s="109"/>
      <c r="C11" s="127"/>
      <c r="D11" s="109"/>
    </row>
    <row r="12" ht="21" customHeight="1" spans="1:4">
      <c r="A12" s="126" t="s">
        <v>496</v>
      </c>
      <c r="B12" s="109"/>
      <c r="C12" s="109"/>
      <c r="D12" s="109"/>
    </row>
    <row r="13" ht="21" customHeight="1" spans="1:4">
      <c r="A13" s="126" t="s">
        <v>497</v>
      </c>
      <c r="B13" s="109">
        <f>C13+D13</f>
        <v>50.89</v>
      </c>
      <c r="C13" s="127">
        <v>50.89</v>
      </c>
      <c r="D13" s="109"/>
    </row>
    <row r="14" ht="21" customHeight="1" spans="1:4">
      <c r="A14" s="126" t="s">
        <v>498</v>
      </c>
      <c r="B14" s="109">
        <f>C14+D14</f>
        <v>443.02</v>
      </c>
      <c r="C14" s="128">
        <v>258.59</v>
      </c>
      <c r="D14" s="129">
        <v>184.43</v>
      </c>
    </row>
    <row r="15" ht="21" customHeight="1" spans="1:4">
      <c r="A15" s="126" t="s">
        <v>499</v>
      </c>
      <c r="B15" s="109">
        <f>C15+D15</f>
        <v>91.31</v>
      </c>
      <c r="C15" s="127">
        <v>91.31</v>
      </c>
      <c r="D15" s="109"/>
    </row>
    <row r="16" ht="21" customHeight="1" spans="1:4">
      <c r="A16" s="126" t="s">
        <v>500</v>
      </c>
      <c r="B16" s="109"/>
      <c r="C16" s="127"/>
      <c r="D16" s="109"/>
    </row>
    <row r="17" ht="21" customHeight="1" spans="1:4">
      <c r="A17" s="126" t="s">
        <v>501</v>
      </c>
      <c r="B17" s="109">
        <f>C17+D17</f>
        <v>112.45</v>
      </c>
      <c r="C17" s="127">
        <f>112.45-D17</f>
        <v>59.45</v>
      </c>
      <c r="D17" s="109">
        <v>53</v>
      </c>
    </row>
    <row r="18" ht="21" customHeight="1" spans="1:4">
      <c r="A18" s="126" t="s">
        <v>502</v>
      </c>
      <c r="B18" s="109">
        <f>C18+D18</f>
        <v>619.14</v>
      </c>
      <c r="C18" s="127">
        <v>333.78</v>
      </c>
      <c r="D18" s="129">
        <v>285.36</v>
      </c>
    </row>
    <row r="19" ht="21" customHeight="1" spans="1:4">
      <c r="A19" s="126" t="s">
        <v>503</v>
      </c>
      <c r="B19" s="109"/>
      <c r="C19" s="109"/>
      <c r="D19" s="129"/>
    </row>
    <row r="20" ht="21" customHeight="1" spans="1:4">
      <c r="A20" s="126" t="s">
        <v>504</v>
      </c>
      <c r="B20" s="109"/>
      <c r="C20" s="109"/>
      <c r="D20" s="129"/>
    </row>
    <row r="21" ht="21" customHeight="1" spans="1:4">
      <c r="A21" s="126" t="s">
        <v>505</v>
      </c>
      <c r="B21" s="109"/>
      <c r="C21" s="109"/>
      <c r="D21" s="129"/>
    </row>
    <row r="22" ht="21" customHeight="1" spans="1:4">
      <c r="A22" s="126" t="s">
        <v>506</v>
      </c>
      <c r="B22" s="109"/>
      <c r="C22" s="109"/>
      <c r="D22" s="129"/>
    </row>
    <row r="23" ht="21" customHeight="1" spans="1:4">
      <c r="A23" s="126" t="s">
        <v>507</v>
      </c>
      <c r="B23" s="109">
        <f>C23+D23</f>
        <v>82.61</v>
      </c>
      <c r="C23" s="127">
        <v>82.61</v>
      </c>
      <c r="D23" s="129"/>
    </row>
    <row r="24" ht="21" customHeight="1" spans="1:4">
      <c r="A24" s="126" t="s">
        <v>508</v>
      </c>
      <c r="B24" s="109"/>
      <c r="C24" s="109"/>
      <c r="D24" s="129"/>
    </row>
    <row r="25" ht="21" customHeight="1" spans="1:4">
      <c r="A25" s="126" t="s">
        <v>509</v>
      </c>
      <c r="B25" s="109"/>
      <c r="C25" s="109"/>
      <c r="D25" s="129"/>
    </row>
    <row r="26" ht="21" customHeight="1" spans="1:4">
      <c r="A26" s="126" t="s">
        <v>510</v>
      </c>
      <c r="B26" s="109">
        <f>C26+D26</f>
        <v>8</v>
      </c>
      <c r="C26" s="127"/>
      <c r="D26" s="129">
        <v>8</v>
      </c>
    </row>
    <row r="27" ht="21" customHeight="1" spans="1:4">
      <c r="A27" s="126" t="s">
        <v>511</v>
      </c>
      <c r="B27" s="109"/>
      <c r="C27" s="109"/>
      <c r="D27" s="109"/>
    </row>
    <row r="28" ht="21" customHeight="1" spans="1:4">
      <c r="A28" s="126" t="s">
        <v>512</v>
      </c>
      <c r="B28" s="109"/>
      <c r="C28" s="109"/>
      <c r="D28" s="109"/>
    </row>
    <row r="29" ht="21" customHeight="1" spans="1:4">
      <c r="A29" s="126" t="s">
        <v>513</v>
      </c>
      <c r="B29" s="109"/>
      <c r="C29" s="109"/>
      <c r="D29" s="109"/>
    </row>
    <row r="30" ht="21" customHeight="1" spans="1:4">
      <c r="A30" s="130"/>
      <c r="B30" s="131"/>
      <c r="C30" s="132"/>
      <c r="D30" s="131"/>
    </row>
    <row r="31" ht="21" customHeight="1" spans="1:4">
      <c r="A31" s="130"/>
      <c r="B31" s="131"/>
      <c r="C31" s="132"/>
      <c r="D31" s="131"/>
    </row>
    <row r="32" ht="50.25" customHeight="1" spans="1:4">
      <c r="A32" s="133" t="s">
        <v>514</v>
      </c>
      <c r="B32" s="134"/>
      <c r="C32" s="134"/>
      <c r="D32" s="134"/>
    </row>
  </sheetData>
  <mergeCells count="7">
    <mergeCell ref="A1:D1"/>
    <mergeCell ref="A2:D2"/>
    <mergeCell ref="A3:D3"/>
    <mergeCell ref="A4:C4"/>
    <mergeCell ref="B5:D5"/>
    <mergeCell ref="A32:D32"/>
    <mergeCell ref="A5:A6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33"/>
  <sheetViews>
    <sheetView workbookViewId="0">
      <selection activeCell="C20" sqref="C20"/>
    </sheetView>
  </sheetViews>
  <sheetFormatPr defaultColWidth="21.5" defaultRowHeight="15" outlineLevelCol="1"/>
  <cols>
    <col min="1" max="1" width="52.2545454545455" style="97" customWidth="1"/>
    <col min="2" max="2" width="24" style="98" customWidth="1"/>
    <col min="3" max="255" width="21.5" style="97"/>
    <col min="256" max="256" width="52.2545454545455" style="97" customWidth="1"/>
    <col min="257" max="257" width="32.5" style="97" customWidth="1"/>
    <col min="258" max="511" width="21.5" style="97"/>
    <col min="512" max="512" width="52.2545454545455" style="97" customWidth="1"/>
    <col min="513" max="513" width="32.5" style="97" customWidth="1"/>
    <col min="514" max="767" width="21.5" style="97"/>
    <col min="768" max="768" width="52.2545454545455" style="97" customWidth="1"/>
    <col min="769" max="769" width="32.5" style="97" customWidth="1"/>
    <col min="770" max="1023" width="21.5" style="97"/>
    <col min="1024" max="1024" width="52.2545454545455" style="97" customWidth="1"/>
    <col min="1025" max="1025" width="32.5" style="97" customWidth="1"/>
    <col min="1026" max="1279" width="21.5" style="97"/>
    <col min="1280" max="1280" width="52.2545454545455" style="97" customWidth="1"/>
    <col min="1281" max="1281" width="32.5" style="97" customWidth="1"/>
    <col min="1282" max="1535" width="21.5" style="97"/>
    <col min="1536" max="1536" width="52.2545454545455" style="97" customWidth="1"/>
    <col min="1537" max="1537" width="32.5" style="97" customWidth="1"/>
    <col min="1538" max="1791" width="21.5" style="97"/>
    <col min="1792" max="1792" width="52.2545454545455" style="97" customWidth="1"/>
    <col min="1793" max="1793" width="32.5" style="97" customWidth="1"/>
    <col min="1794" max="2047" width="21.5" style="97"/>
    <col min="2048" max="2048" width="52.2545454545455" style="97" customWidth="1"/>
    <col min="2049" max="2049" width="32.5" style="97" customWidth="1"/>
    <col min="2050" max="2303" width="21.5" style="97"/>
    <col min="2304" max="2304" width="52.2545454545455" style="97" customWidth="1"/>
    <col min="2305" max="2305" width="32.5" style="97" customWidth="1"/>
    <col min="2306" max="2559" width="21.5" style="97"/>
    <col min="2560" max="2560" width="52.2545454545455" style="97" customWidth="1"/>
    <col min="2561" max="2561" width="32.5" style="97" customWidth="1"/>
    <col min="2562" max="2815" width="21.5" style="97"/>
    <col min="2816" max="2816" width="52.2545454545455" style="97" customWidth="1"/>
    <col min="2817" max="2817" width="32.5" style="97" customWidth="1"/>
    <col min="2818" max="3071" width="21.5" style="97"/>
    <col min="3072" max="3072" width="52.2545454545455" style="97" customWidth="1"/>
    <col min="3073" max="3073" width="32.5" style="97" customWidth="1"/>
    <col min="3074" max="3327" width="21.5" style="97"/>
    <col min="3328" max="3328" width="52.2545454545455" style="97" customWidth="1"/>
    <col min="3329" max="3329" width="32.5" style="97" customWidth="1"/>
    <col min="3330" max="3583" width="21.5" style="97"/>
    <col min="3584" max="3584" width="52.2545454545455" style="97" customWidth="1"/>
    <col min="3585" max="3585" width="32.5" style="97" customWidth="1"/>
    <col min="3586" max="3839" width="21.5" style="97"/>
    <col min="3840" max="3840" width="52.2545454545455" style="97" customWidth="1"/>
    <col min="3841" max="3841" width="32.5" style="97" customWidth="1"/>
    <col min="3842" max="4095" width="21.5" style="97"/>
    <col min="4096" max="4096" width="52.2545454545455" style="97" customWidth="1"/>
    <col min="4097" max="4097" width="32.5" style="97" customWidth="1"/>
    <col min="4098" max="4351" width="21.5" style="97"/>
    <col min="4352" max="4352" width="52.2545454545455" style="97" customWidth="1"/>
    <col min="4353" max="4353" width="32.5" style="97" customWidth="1"/>
    <col min="4354" max="4607" width="21.5" style="97"/>
    <col min="4608" max="4608" width="52.2545454545455" style="97" customWidth="1"/>
    <col min="4609" max="4609" width="32.5" style="97" customWidth="1"/>
    <col min="4610" max="4863" width="21.5" style="97"/>
    <col min="4864" max="4864" width="52.2545454545455" style="97" customWidth="1"/>
    <col min="4865" max="4865" width="32.5" style="97" customWidth="1"/>
    <col min="4866" max="5119" width="21.5" style="97"/>
    <col min="5120" max="5120" width="52.2545454545455" style="97" customWidth="1"/>
    <col min="5121" max="5121" width="32.5" style="97" customWidth="1"/>
    <col min="5122" max="5375" width="21.5" style="97"/>
    <col min="5376" max="5376" width="52.2545454545455" style="97" customWidth="1"/>
    <col min="5377" max="5377" width="32.5" style="97" customWidth="1"/>
    <col min="5378" max="5631" width="21.5" style="97"/>
    <col min="5632" max="5632" width="52.2545454545455" style="97" customWidth="1"/>
    <col min="5633" max="5633" width="32.5" style="97" customWidth="1"/>
    <col min="5634" max="5887" width="21.5" style="97"/>
    <col min="5888" max="5888" width="52.2545454545455" style="97" customWidth="1"/>
    <col min="5889" max="5889" width="32.5" style="97" customWidth="1"/>
    <col min="5890" max="6143" width="21.5" style="97"/>
    <col min="6144" max="6144" width="52.2545454545455" style="97" customWidth="1"/>
    <col min="6145" max="6145" width="32.5" style="97" customWidth="1"/>
    <col min="6146" max="6399" width="21.5" style="97"/>
    <col min="6400" max="6400" width="52.2545454545455" style="97" customWidth="1"/>
    <col min="6401" max="6401" width="32.5" style="97" customWidth="1"/>
    <col min="6402" max="6655" width="21.5" style="97"/>
    <col min="6656" max="6656" width="52.2545454545455" style="97" customWidth="1"/>
    <col min="6657" max="6657" width="32.5" style="97" customWidth="1"/>
    <col min="6658" max="6911" width="21.5" style="97"/>
    <col min="6912" max="6912" width="52.2545454545455" style="97" customWidth="1"/>
    <col min="6913" max="6913" width="32.5" style="97" customWidth="1"/>
    <col min="6914" max="7167" width="21.5" style="97"/>
    <col min="7168" max="7168" width="52.2545454545455" style="97" customWidth="1"/>
    <col min="7169" max="7169" width="32.5" style="97" customWidth="1"/>
    <col min="7170" max="7423" width="21.5" style="97"/>
    <col min="7424" max="7424" width="52.2545454545455" style="97" customWidth="1"/>
    <col min="7425" max="7425" width="32.5" style="97" customWidth="1"/>
    <col min="7426" max="7679" width="21.5" style="97"/>
    <col min="7680" max="7680" width="52.2545454545455" style="97" customWidth="1"/>
    <col min="7681" max="7681" width="32.5" style="97" customWidth="1"/>
    <col min="7682" max="7935" width="21.5" style="97"/>
    <col min="7936" max="7936" width="52.2545454545455" style="97" customWidth="1"/>
    <col min="7937" max="7937" width="32.5" style="97" customWidth="1"/>
    <col min="7938" max="8191" width="21.5" style="97"/>
    <col min="8192" max="8192" width="52.2545454545455" style="97" customWidth="1"/>
    <col min="8193" max="8193" width="32.5" style="97" customWidth="1"/>
    <col min="8194" max="8447" width="21.5" style="97"/>
    <col min="8448" max="8448" width="52.2545454545455" style="97" customWidth="1"/>
    <col min="8449" max="8449" width="32.5" style="97" customWidth="1"/>
    <col min="8450" max="8703" width="21.5" style="97"/>
    <col min="8704" max="8704" width="52.2545454545455" style="97" customWidth="1"/>
    <col min="8705" max="8705" width="32.5" style="97" customWidth="1"/>
    <col min="8706" max="8959" width="21.5" style="97"/>
    <col min="8960" max="8960" width="52.2545454545455" style="97" customWidth="1"/>
    <col min="8961" max="8961" width="32.5" style="97" customWidth="1"/>
    <col min="8962" max="9215" width="21.5" style="97"/>
    <col min="9216" max="9216" width="52.2545454545455" style="97" customWidth="1"/>
    <col min="9217" max="9217" width="32.5" style="97" customWidth="1"/>
    <col min="9218" max="9471" width="21.5" style="97"/>
    <col min="9472" max="9472" width="52.2545454545455" style="97" customWidth="1"/>
    <col min="9473" max="9473" width="32.5" style="97" customWidth="1"/>
    <col min="9474" max="9727" width="21.5" style="97"/>
    <col min="9728" max="9728" width="52.2545454545455" style="97" customWidth="1"/>
    <col min="9729" max="9729" width="32.5" style="97" customWidth="1"/>
    <col min="9730" max="9983" width="21.5" style="97"/>
    <col min="9984" max="9984" width="52.2545454545455" style="97" customWidth="1"/>
    <col min="9985" max="9985" width="32.5" style="97" customWidth="1"/>
    <col min="9986" max="10239" width="21.5" style="97"/>
    <col min="10240" max="10240" width="52.2545454545455" style="97" customWidth="1"/>
    <col min="10241" max="10241" width="32.5" style="97" customWidth="1"/>
    <col min="10242" max="10495" width="21.5" style="97"/>
    <col min="10496" max="10496" width="52.2545454545455" style="97" customWidth="1"/>
    <col min="10497" max="10497" width="32.5" style="97" customWidth="1"/>
    <col min="10498" max="10751" width="21.5" style="97"/>
    <col min="10752" max="10752" width="52.2545454545455" style="97" customWidth="1"/>
    <col min="10753" max="10753" width="32.5" style="97" customWidth="1"/>
    <col min="10754" max="11007" width="21.5" style="97"/>
    <col min="11008" max="11008" width="52.2545454545455" style="97" customWidth="1"/>
    <col min="11009" max="11009" width="32.5" style="97" customWidth="1"/>
    <col min="11010" max="11263" width="21.5" style="97"/>
    <col min="11264" max="11264" width="52.2545454545455" style="97" customWidth="1"/>
    <col min="11265" max="11265" width="32.5" style="97" customWidth="1"/>
    <col min="11266" max="11519" width="21.5" style="97"/>
    <col min="11520" max="11520" width="52.2545454545455" style="97" customWidth="1"/>
    <col min="11521" max="11521" width="32.5" style="97" customWidth="1"/>
    <col min="11522" max="11775" width="21.5" style="97"/>
    <col min="11776" max="11776" width="52.2545454545455" style="97" customWidth="1"/>
    <col min="11777" max="11777" width="32.5" style="97" customWidth="1"/>
    <col min="11778" max="12031" width="21.5" style="97"/>
    <col min="12032" max="12032" width="52.2545454545455" style="97" customWidth="1"/>
    <col min="12033" max="12033" width="32.5" style="97" customWidth="1"/>
    <col min="12034" max="12287" width="21.5" style="97"/>
    <col min="12288" max="12288" width="52.2545454545455" style="97" customWidth="1"/>
    <col min="12289" max="12289" width="32.5" style="97" customWidth="1"/>
    <col min="12290" max="12543" width="21.5" style="97"/>
    <col min="12544" max="12544" width="52.2545454545455" style="97" customWidth="1"/>
    <col min="12545" max="12545" width="32.5" style="97" customWidth="1"/>
    <col min="12546" max="12799" width="21.5" style="97"/>
    <col min="12800" max="12800" width="52.2545454545455" style="97" customWidth="1"/>
    <col min="12801" max="12801" width="32.5" style="97" customWidth="1"/>
    <col min="12802" max="13055" width="21.5" style="97"/>
    <col min="13056" max="13056" width="52.2545454545455" style="97" customWidth="1"/>
    <col min="13057" max="13057" width="32.5" style="97" customWidth="1"/>
    <col min="13058" max="13311" width="21.5" style="97"/>
    <col min="13312" max="13312" width="52.2545454545455" style="97" customWidth="1"/>
    <col min="13313" max="13313" width="32.5" style="97" customWidth="1"/>
    <col min="13314" max="13567" width="21.5" style="97"/>
    <col min="13568" max="13568" width="52.2545454545455" style="97" customWidth="1"/>
    <col min="13569" max="13569" width="32.5" style="97" customWidth="1"/>
    <col min="13570" max="13823" width="21.5" style="97"/>
    <col min="13824" max="13824" width="52.2545454545455" style="97" customWidth="1"/>
    <col min="13825" max="13825" width="32.5" style="97" customWidth="1"/>
    <col min="13826" max="14079" width="21.5" style="97"/>
    <col min="14080" max="14080" width="52.2545454545455" style="97" customWidth="1"/>
    <col min="14081" max="14081" width="32.5" style="97" customWidth="1"/>
    <col min="14082" max="14335" width="21.5" style="97"/>
    <col min="14336" max="14336" width="52.2545454545455" style="97" customWidth="1"/>
    <col min="14337" max="14337" width="32.5" style="97" customWidth="1"/>
    <col min="14338" max="14591" width="21.5" style="97"/>
    <col min="14592" max="14592" width="52.2545454545455" style="97" customWidth="1"/>
    <col min="14593" max="14593" width="32.5" style="97" customWidth="1"/>
    <col min="14594" max="14847" width="21.5" style="97"/>
    <col min="14848" max="14848" width="52.2545454545455" style="97" customWidth="1"/>
    <col min="14849" max="14849" width="32.5" style="97" customWidth="1"/>
    <col min="14850" max="15103" width="21.5" style="97"/>
    <col min="15104" max="15104" width="52.2545454545455" style="97" customWidth="1"/>
    <col min="15105" max="15105" width="32.5" style="97" customWidth="1"/>
    <col min="15106" max="15359" width="21.5" style="97"/>
    <col min="15360" max="15360" width="52.2545454545455" style="97" customWidth="1"/>
    <col min="15361" max="15361" width="32.5" style="97" customWidth="1"/>
    <col min="15362" max="15615" width="21.5" style="97"/>
    <col min="15616" max="15616" width="52.2545454545455" style="97" customWidth="1"/>
    <col min="15617" max="15617" width="32.5" style="97" customWidth="1"/>
    <col min="15618" max="15871" width="21.5" style="97"/>
    <col min="15872" max="15872" width="52.2545454545455" style="97" customWidth="1"/>
    <col min="15873" max="15873" width="32.5" style="97" customWidth="1"/>
    <col min="15874" max="16127" width="21.5" style="97"/>
    <col min="16128" max="16128" width="52.2545454545455" style="97" customWidth="1"/>
    <col min="16129" max="16129" width="32.5" style="97" customWidth="1"/>
    <col min="16130" max="16384" width="21.5" style="97"/>
  </cols>
  <sheetData>
    <row r="1" ht="17.5" spans="1:2">
      <c r="A1" s="3" t="s">
        <v>515</v>
      </c>
      <c r="B1" s="3"/>
    </row>
    <row r="2" s="96" customFormat="1" ht="23" spans="1:2">
      <c r="A2" s="5" t="s">
        <v>516</v>
      </c>
      <c r="B2" s="5"/>
    </row>
    <row r="3" s="96" customFormat="1" spans="1:2">
      <c r="A3" s="99" t="s">
        <v>517</v>
      </c>
      <c r="B3" s="99"/>
    </row>
    <row r="4" ht="14" spans="1:2">
      <c r="A4" s="100"/>
      <c r="B4" s="101" t="s">
        <v>2</v>
      </c>
    </row>
    <row r="5" ht="17.5" spans="1:2">
      <c r="A5" s="102" t="s">
        <v>518</v>
      </c>
      <c r="B5" s="103" t="s">
        <v>519</v>
      </c>
    </row>
    <row r="6" ht="21.95" customHeight="1" spans="1:2">
      <c r="A6" s="104" t="s">
        <v>520</v>
      </c>
      <c r="B6" s="105">
        <f>B7+B12+B23+B26+B30</f>
        <v>2008.33</v>
      </c>
    </row>
    <row r="7" ht="21.95" customHeight="1" spans="1:2">
      <c r="A7" s="61" t="s">
        <v>521</v>
      </c>
      <c r="B7" s="106">
        <v>1416.15</v>
      </c>
    </row>
    <row r="8" ht="21.95" customHeight="1" spans="1:2">
      <c r="A8" s="64" t="s">
        <v>522</v>
      </c>
      <c r="B8" s="107">
        <v>807.89</v>
      </c>
    </row>
    <row r="9" ht="21.95" customHeight="1" spans="1:2">
      <c r="A9" s="64" t="s">
        <v>523</v>
      </c>
      <c r="B9" s="107">
        <v>305.98</v>
      </c>
    </row>
    <row r="10" ht="21.95" customHeight="1" spans="1:2">
      <c r="A10" s="64" t="s">
        <v>524</v>
      </c>
      <c r="B10" s="107">
        <v>100.53</v>
      </c>
    </row>
    <row r="11" ht="21.95" customHeight="1" spans="1:2">
      <c r="A11" s="64" t="s">
        <v>525</v>
      </c>
      <c r="B11" s="107">
        <v>201.75</v>
      </c>
    </row>
    <row r="12" ht="21.95" customHeight="1" spans="1:2">
      <c r="A12" s="61" t="s">
        <v>526</v>
      </c>
      <c r="B12" s="108">
        <f>411.7</f>
        <v>411.7</v>
      </c>
    </row>
    <row r="13" ht="21.95" customHeight="1" spans="1:2">
      <c r="A13" s="64" t="s">
        <v>527</v>
      </c>
      <c r="B13" s="109">
        <f>309-24.9</f>
        <v>284.1</v>
      </c>
    </row>
    <row r="14" ht="21.95" customHeight="1" spans="1:2">
      <c r="A14" s="64" t="s">
        <v>528</v>
      </c>
      <c r="B14" s="110">
        <v>4.5</v>
      </c>
    </row>
    <row r="15" ht="21.95" customHeight="1" spans="1:2">
      <c r="A15" s="64" t="s">
        <v>529</v>
      </c>
      <c r="B15" s="109">
        <f>12.57+2.2</f>
        <v>14.77</v>
      </c>
    </row>
    <row r="16" ht="21.95" customHeight="1" spans="1:2">
      <c r="A16" s="64" t="s">
        <v>530</v>
      </c>
      <c r="B16" s="109"/>
    </row>
    <row r="17" ht="21.95" customHeight="1" spans="1:2">
      <c r="A17" s="64" t="s">
        <v>531</v>
      </c>
      <c r="B17" s="109"/>
    </row>
    <row r="18" ht="21.95" customHeight="1" spans="1:2">
      <c r="A18" s="64" t="s">
        <v>532</v>
      </c>
      <c r="B18" s="111">
        <v>8.2</v>
      </c>
    </row>
    <row r="19" ht="21.95" customHeight="1" spans="1:2">
      <c r="A19" s="64" t="s">
        <v>533</v>
      </c>
      <c r="B19" s="109"/>
    </row>
    <row r="20" ht="21.95" customHeight="1" spans="1:2">
      <c r="A20" s="64" t="s">
        <v>534</v>
      </c>
      <c r="B20" s="109">
        <v>16</v>
      </c>
    </row>
    <row r="21" ht="21.95" customHeight="1" spans="1:2">
      <c r="A21" s="64" t="s">
        <v>535</v>
      </c>
      <c r="B21" s="111">
        <v>10</v>
      </c>
    </row>
    <row r="22" ht="21.95" customHeight="1" spans="1:2">
      <c r="A22" s="64" t="s">
        <v>536</v>
      </c>
      <c r="B22" s="109">
        <f>33.51+40.62</f>
        <v>74.13</v>
      </c>
    </row>
    <row r="23" ht="21.95" customHeight="1" spans="1:2">
      <c r="A23" s="61" t="s">
        <v>537</v>
      </c>
      <c r="B23" s="112"/>
    </row>
    <row r="24" ht="21.95" customHeight="1" spans="1:2">
      <c r="A24" s="64" t="s">
        <v>538</v>
      </c>
      <c r="B24" s="112"/>
    </row>
    <row r="25" ht="21.95" customHeight="1" spans="1:2">
      <c r="A25" s="64" t="s">
        <v>539</v>
      </c>
      <c r="B25" s="112"/>
    </row>
    <row r="26" ht="21.95" customHeight="1" spans="1:2">
      <c r="A26" s="61" t="s">
        <v>540</v>
      </c>
      <c r="B26" s="106">
        <v>180.48</v>
      </c>
    </row>
    <row r="27" ht="21.95" customHeight="1" spans="1:2">
      <c r="A27" s="64" t="s">
        <v>541</v>
      </c>
      <c r="B27" s="112"/>
    </row>
    <row r="28" ht="21.95" customHeight="1" spans="1:2">
      <c r="A28" s="64" t="s">
        <v>542</v>
      </c>
      <c r="B28" s="112"/>
    </row>
    <row r="29" ht="21.95" customHeight="1" spans="1:2">
      <c r="A29" s="64" t="s">
        <v>543</v>
      </c>
      <c r="B29" s="107">
        <v>180.48</v>
      </c>
    </row>
    <row r="30" ht="21.95" customHeight="1" spans="1:2">
      <c r="A30" s="61" t="s">
        <v>544</v>
      </c>
      <c r="B30" s="112"/>
    </row>
    <row r="31" ht="21.95" customHeight="1" spans="1:2">
      <c r="A31" s="64" t="s">
        <v>545</v>
      </c>
      <c r="B31" s="112"/>
    </row>
    <row r="32" ht="14" spans="1:2">
      <c r="A32" s="113"/>
      <c r="B32" s="114"/>
    </row>
    <row r="33" ht="14" spans="1:2">
      <c r="A33" s="115" t="s">
        <v>546</v>
      </c>
      <c r="B33" s="115"/>
    </row>
  </sheetData>
  <mergeCells count="4">
    <mergeCell ref="A1:B1"/>
    <mergeCell ref="A2:B2"/>
    <mergeCell ref="A3:B3"/>
    <mergeCell ref="A33:B33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E26"/>
  <sheetViews>
    <sheetView workbookViewId="0">
      <selection activeCell="A26" sqref="A26:D26"/>
    </sheetView>
  </sheetViews>
  <sheetFormatPr defaultColWidth="9" defaultRowHeight="20.1" customHeight="1" outlineLevelCol="4"/>
  <cols>
    <col min="1" max="1" width="37.8727272727273" style="69" customWidth="1"/>
    <col min="2" max="2" width="14.8727272727273" style="70" customWidth="1"/>
    <col min="3" max="3" width="32.5" style="71" customWidth="1"/>
    <col min="4" max="4" width="16.5" style="72" customWidth="1"/>
    <col min="5" max="5" width="13" style="51" customWidth="1"/>
    <col min="6" max="16384" width="9" style="51"/>
  </cols>
  <sheetData>
    <row r="1" ht="17.5" spans="1:4">
      <c r="A1" s="3" t="s">
        <v>547</v>
      </c>
      <c r="B1" s="3"/>
      <c r="C1" s="73"/>
      <c r="D1" s="73"/>
    </row>
    <row r="2" ht="23" spans="1:4">
      <c r="A2" s="5" t="s">
        <v>548</v>
      </c>
      <c r="B2" s="5"/>
      <c r="C2" s="5"/>
      <c r="D2" s="5"/>
    </row>
    <row r="3" ht="14" spans="1:4">
      <c r="A3" s="74"/>
      <c r="B3" s="74"/>
      <c r="C3" s="74"/>
      <c r="D3" s="75" t="s">
        <v>2</v>
      </c>
    </row>
    <row r="4" ht="17.5" spans="1:4">
      <c r="A4" s="76" t="s">
        <v>549</v>
      </c>
      <c r="B4" s="77" t="s">
        <v>4</v>
      </c>
      <c r="C4" s="77" t="s">
        <v>82</v>
      </c>
      <c r="D4" s="77" t="s">
        <v>4</v>
      </c>
    </row>
    <row r="5" ht="17.5" spans="1:5">
      <c r="A5" s="78" t="s">
        <v>7</v>
      </c>
      <c r="B5" s="79">
        <f>B6+B20</f>
        <v>0</v>
      </c>
      <c r="C5" s="80" t="s">
        <v>7</v>
      </c>
      <c r="D5" s="79">
        <f>D6+D20</f>
        <v>0</v>
      </c>
      <c r="E5" s="81"/>
    </row>
    <row r="6" ht="22.5" customHeight="1" spans="1:5">
      <c r="A6" s="46" t="s">
        <v>8</v>
      </c>
      <c r="B6" s="79">
        <f>SUM(B7:B17)</f>
        <v>0</v>
      </c>
      <c r="C6" s="82" t="s">
        <v>9</v>
      </c>
      <c r="D6" s="79">
        <f>SUM(D7:D18)</f>
        <v>0</v>
      </c>
      <c r="E6" s="81"/>
    </row>
    <row r="7" ht="22.5" customHeight="1" spans="1:4">
      <c r="A7" s="38" t="s">
        <v>550</v>
      </c>
      <c r="B7" s="83"/>
      <c r="C7" s="84" t="s">
        <v>551</v>
      </c>
      <c r="D7" s="85"/>
    </row>
    <row r="8" ht="22.5" customHeight="1" spans="1:4">
      <c r="A8" s="38" t="s">
        <v>552</v>
      </c>
      <c r="B8" s="83"/>
      <c r="C8" s="84" t="s">
        <v>553</v>
      </c>
      <c r="D8" s="85"/>
    </row>
    <row r="9" ht="22.5" customHeight="1" spans="1:4">
      <c r="A9" s="38" t="s">
        <v>554</v>
      </c>
      <c r="B9" s="83"/>
      <c r="C9" s="84" t="s">
        <v>555</v>
      </c>
      <c r="D9" s="84"/>
    </row>
    <row r="10" ht="22.5" customHeight="1" spans="1:4">
      <c r="A10" s="38" t="s">
        <v>556</v>
      </c>
      <c r="B10" s="83"/>
      <c r="C10" s="84" t="s">
        <v>557</v>
      </c>
      <c r="D10" s="85"/>
    </row>
    <row r="11" ht="22.5" customHeight="1" spans="1:4">
      <c r="A11" s="38" t="s">
        <v>558</v>
      </c>
      <c r="B11" s="83"/>
      <c r="C11" s="84" t="s">
        <v>559</v>
      </c>
      <c r="D11" s="85"/>
    </row>
    <row r="12" ht="22.5" customHeight="1" spans="1:4">
      <c r="A12" s="38" t="s">
        <v>560</v>
      </c>
      <c r="B12" s="83"/>
      <c r="C12" s="86" t="s">
        <v>561</v>
      </c>
      <c r="D12" s="84"/>
    </row>
    <row r="13" ht="22.5" customHeight="1" spans="1:4">
      <c r="A13" s="38" t="s">
        <v>562</v>
      </c>
      <c r="B13" s="83"/>
      <c r="C13" s="86" t="s">
        <v>563</v>
      </c>
      <c r="D13" s="84"/>
    </row>
    <row r="14" ht="22.5" customHeight="1" spans="1:4">
      <c r="A14" s="38" t="s">
        <v>564</v>
      </c>
      <c r="B14" s="83"/>
      <c r="C14" s="86" t="s">
        <v>565</v>
      </c>
      <c r="D14" s="85"/>
    </row>
    <row r="15" ht="22.5" customHeight="1" spans="1:4">
      <c r="A15" s="38" t="s">
        <v>566</v>
      </c>
      <c r="B15" s="83"/>
      <c r="C15" s="86" t="s">
        <v>567</v>
      </c>
      <c r="D15" s="85"/>
    </row>
    <row r="16" ht="22.5" customHeight="1" spans="1:4">
      <c r="A16" s="87" t="s">
        <v>568</v>
      </c>
      <c r="B16" s="83"/>
      <c r="C16" s="86" t="s">
        <v>569</v>
      </c>
      <c r="D16" s="85"/>
    </row>
    <row r="17" ht="22.5" customHeight="1" spans="1:4">
      <c r="A17" s="38" t="s">
        <v>570</v>
      </c>
      <c r="B17" s="83"/>
      <c r="C17" s="86" t="s">
        <v>571</v>
      </c>
      <c r="D17" s="88"/>
    </row>
    <row r="18" ht="22.5" customHeight="1" spans="1:4">
      <c r="A18" s="38"/>
      <c r="B18" s="83"/>
      <c r="C18" s="86" t="s">
        <v>572</v>
      </c>
      <c r="D18" s="88"/>
    </row>
    <row r="19" ht="22.5" customHeight="1" spans="1:4">
      <c r="A19" s="38"/>
      <c r="B19" s="83"/>
      <c r="C19" s="89"/>
      <c r="D19" s="89"/>
    </row>
    <row r="20" ht="22.5" customHeight="1" spans="1:4">
      <c r="A20" s="46" t="s">
        <v>61</v>
      </c>
      <c r="B20" s="79">
        <f>SUM(B21:B22)+B25</f>
        <v>0</v>
      </c>
      <c r="C20" s="90" t="s">
        <v>62</v>
      </c>
      <c r="D20" s="79">
        <f>SUM(D21:D24)</f>
        <v>0</v>
      </c>
    </row>
    <row r="21" ht="22.5" customHeight="1" spans="1:4">
      <c r="A21" s="38" t="s">
        <v>63</v>
      </c>
      <c r="B21" s="91"/>
      <c r="C21" s="83" t="s">
        <v>573</v>
      </c>
      <c r="D21" s="92"/>
    </row>
    <row r="22" ht="22.5" customHeight="1" spans="1:4">
      <c r="A22" s="93" t="s">
        <v>73</v>
      </c>
      <c r="B22" s="92"/>
      <c r="C22" s="83" t="s">
        <v>574</v>
      </c>
      <c r="D22" s="92"/>
    </row>
    <row r="23" ht="22.5" customHeight="1" spans="1:4">
      <c r="A23" s="93" t="s">
        <v>575</v>
      </c>
      <c r="B23" s="92"/>
      <c r="C23" s="94" t="s">
        <v>68</v>
      </c>
      <c r="D23" s="92"/>
    </row>
    <row r="24" ht="22.5" customHeight="1" spans="1:4">
      <c r="A24" s="93" t="s">
        <v>76</v>
      </c>
      <c r="B24" s="91"/>
      <c r="C24" s="94" t="s">
        <v>70</v>
      </c>
      <c r="D24" s="92"/>
    </row>
    <row r="25" ht="22.5" customHeight="1" spans="1:4">
      <c r="A25" s="93" t="s">
        <v>576</v>
      </c>
      <c r="B25" s="91"/>
      <c r="C25" s="94" t="s">
        <v>72</v>
      </c>
      <c r="D25" s="91"/>
    </row>
    <row r="26" ht="44.25" customHeight="1" spans="1:4">
      <c r="A26" s="95" t="s">
        <v>577</v>
      </c>
      <c r="B26" s="95"/>
      <c r="C26" s="95"/>
      <c r="D26" s="95"/>
    </row>
  </sheetData>
  <mergeCells count="5">
    <mergeCell ref="A1:B1"/>
    <mergeCell ref="C1:D1"/>
    <mergeCell ref="A2:D2"/>
    <mergeCell ref="A3:C3"/>
    <mergeCell ref="A26:D26"/>
  </mergeCells>
  <pageMargins left="0.7" right="0.7" top="0.75" bottom="0.75" header="0.3" footer="0.3"/>
  <pageSetup paperSize="9" scale="87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41"/>
  <sheetViews>
    <sheetView tabSelected="1" topLeftCell="B29" workbookViewId="0">
      <selection activeCell="B41" sqref="B41:C41"/>
    </sheetView>
  </sheetViews>
  <sheetFormatPr defaultColWidth="9" defaultRowHeight="15" outlineLevelCol="4"/>
  <cols>
    <col min="1" max="1" width="9" style="51" hidden="1" customWidth="1"/>
    <col min="2" max="2" width="63.6272727272727" style="52" customWidth="1"/>
    <col min="3" max="3" width="21.6272727272727" style="53" customWidth="1"/>
    <col min="4" max="16384" width="9" style="51"/>
  </cols>
  <sheetData>
    <row r="1" ht="20.1" customHeight="1" spans="2:3">
      <c r="B1" s="3" t="s">
        <v>578</v>
      </c>
      <c r="C1" s="3"/>
    </row>
    <row r="2" ht="35.25" customHeight="1" spans="2:5">
      <c r="B2" s="5" t="s">
        <v>579</v>
      </c>
      <c r="C2" s="5"/>
      <c r="E2" s="54"/>
    </row>
    <row r="3" ht="20.1" customHeight="1" spans="2:3">
      <c r="B3" s="55"/>
      <c r="C3" s="56" t="s">
        <v>2</v>
      </c>
    </row>
    <row r="4" ht="24" customHeight="1" spans="2:3">
      <c r="B4" s="57" t="s">
        <v>82</v>
      </c>
      <c r="C4" s="58" t="s">
        <v>519</v>
      </c>
    </row>
    <row r="5" ht="21.95" customHeight="1" spans="2:3">
      <c r="B5" s="59" t="s">
        <v>9</v>
      </c>
      <c r="C5" s="47">
        <f>C6+C10+C16+C24+C30+C33+C36</f>
        <v>0</v>
      </c>
    </row>
    <row r="6" ht="21.95" customHeight="1" spans="1:3">
      <c r="A6" s="60">
        <v>208</v>
      </c>
      <c r="B6" s="61" t="s">
        <v>241</v>
      </c>
      <c r="C6" s="62"/>
    </row>
    <row r="7" ht="21.95" customHeight="1" spans="1:3">
      <c r="A7" s="63">
        <v>20822</v>
      </c>
      <c r="B7" s="64" t="s">
        <v>580</v>
      </c>
      <c r="C7" s="62"/>
    </row>
    <row r="8" ht="21.95" customHeight="1" spans="1:3">
      <c r="A8" s="65" t="s">
        <v>581</v>
      </c>
      <c r="B8" s="66" t="s">
        <v>582</v>
      </c>
      <c r="C8" s="62"/>
    </row>
    <row r="9" ht="21.95" customHeight="1" spans="1:3">
      <c r="A9" s="65" t="s">
        <v>582</v>
      </c>
      <c r="B9" s="66" t="s">
        <v>581</v>
      </c>
      <c r="C9" s="62"/>
    </row>
    <row r="10" ht="21.95" customHeight="1" spans="1:3">
      <c r="A10" s="67">
        <v>212</v>
      </c>
      <c r="B10" s="61" t="s">
        <v>362</v>
      </c>
      <c r="C10" s="62"/>
    </row>
    <row r="11" ht="21.95" customHeight="1" spans="1:3">
      <c r="A11" s="63">
        <v>21208</v>
      </c>
      <c r="B11" s="64" t="s">
        <v>583</v>
      </c>
      <c r="C11" s="62"/>
    </row>
    <row r="12" ht="21.95" customHeight="1" spans="1:3">
      <c r="A12" s="65" t="s">
        <v>584</v>
      </c>
      <c r="B12" s="66" t="s">
        <v>584</v>
      </c>
      <c r="C12" s="62"/>
    </row>
    <row r="13" ht="21.95" customHeight="1" spans="1:3">
      <c r="A13" s="65" t="s">
        <v>585</v>
      </c>
      <c r="B13" s="66" t="s">
        <v>585</v>
      </c>
      <c r="C13" s="62"/>
    </row>
    <row r="14" ht="21.95" customHeight="1" spans="1:3">
      <c r="A14" s="63">
        <v>21214</v>
      </c>
      <c r="B14" s="64" t="s">
        <v>586</v>
      </c>
      <c r="C14" s="62"/>
    </row>
    <row r="15" ht="21.95" customHeight="1" spans="1:3">
      <c r="A15" s="65" t="s">
        <v>587</v>
      </c>
      <c r="B15" s="66" t="s">
        <v>587</v>
      </c>
      <c r="C15" s="62"/>
    </row>
    <row r="16" ht="21.95" customHeight="1" spans="1:3">
      <c r="A16" s="67">
        <v>213</v>
      </c>
      <c r="B16" s="61" t="s">
        <v>373</v>
      </c>
      <c r="C16" s="62"/>
    </row>
    <row r="17" ht="21.95" customHeight="1" spans="1:3">
      <c r="A17" s="63">
        <v>21366</v>
      </c>
      <c r="B17" s="64" t="s">
        <v>588</v>
      </c>
      <c r="C17" s="62"/>
    </row>
    <row r="18" ht="21.95" customHeight="1" spans="1:3">
      <c r="A18" s="65" t="s">
        <v>589</v>
      </c>
      <c r="B18" s="66" t="s">
        <v>589</v>
      </c>
      <c r="C18" s="62"/>
    </row>
    <row r="19" ht="21.95" customHeight="1" spans="1:3">
      <c r="A19" s="63">
        <v>21367</v>
      </c>
      <c r="B19" s="64" t="s">
        <v>590</v>
      </c>
      <c r="C19" s="62"/>
    </row>
    <row r="20" ht="21.95" customHeight="1" spans="1:3">
      <c r="A20" s="65" t="s">
        <v>591</v>
      </c>
      <c r="B20" s="66" t="s">
        <v>592</v>
      </c>
      <c r="C20" s="62"/>
    </row>
    <row r="21" ht="21.95" customHeight="1" spans="1:3">
      <c r="A21" s="65" t="s">
        <v>592</v>
      </c>
      <c r="B21" s="66" t="s">
        <v>591</v>
      </c>
      <c r="C21" s="62"/>
    </row>
    <row r="22" ht="21.95" customHeight="1" spans="1:3">
      <c r="A22" s="63">
        <v>21369</v>
      </c>
      <c r="B22" s="64" t="s">
        <v>593</v>
      </c>
      <c r="C22" s="62"/>
    </row>
    <row r="23" ht="21.95" customHeight="1" spans="1:3">
      <c r="A23" s="65" t="s">
        <v>594</v>
      </c>
      <c r="B23" s="66" t="s">
        <v>594</v>
      </c>
      <c r="C23" s="62"/>
    </row>
    <row r="24" ht="21.95" customHeight="1" spans="1:3">
      <c r="A24" s="67">
        <v>229</v>
      </c>
      <c r="B24" s="61" t="s">
        <v>476</v>
      </c>
      <c r="C24" s="62"/>
    </row>
    <row r="25" ht="21.95" customHeight="1" spans="1:3">
      <c r="A25" s="63">
        <v>22904</v>
      </c>
      <c r="B25" s="64" t="s">
        <v>595</v>
      </c>
      <c r="C25" s="62"/>
    </row>
    <row r="26" ht="21.95" customHeight="1" spans="1:3">
      <c r="A26" s="65" t="s">
        <v>596</v>
      </c>
      <c r="B26" s="66" t="s">
        <v>596</v>
      </c>
      <c r="C26" s="62"/>
    </row>
    <row r="27" ht="21.95" customHeight="1" spans="1:3">
      <c r="A27" s="63">
        <v>22960</v>
      </c>
      <c r="B27" s="64" t="s">
        <v>597</v>
      </c>
      <c r="C27" s="62"/>
    </row>
    <row r="28" ht="21.95" customHeight="1" spans="1:3">
      <c r="A28" s="65" t="s">
        <v>598</v>
      </c>
      <c r="B28" s="66" t="s">
        <v>599</v>
      </c>
      <c r="C28" s="62"/>
    </row>
    <row r="29" ht="21.95" customHeight="1" spans="1:3">
      <c r="A29" s="65" t="s">
        <v>599</v>
      </c>
      <c r="B29" s="66" t="s">
        <v>598</v>
      </c>
      <c r="C29" s="62"/>
    </row>
    <row r="30" ht="21.95" customHeight="1" spans="1:3">
      <c r="A30" s="67">
        <v>232</v>
      </c>
      <c r="B30" s="61" t="s">
        <v>479</v>
      </c>
      <c r="C30" s="62"/>
    </row>
    <row r="31" ht="21.95" customHeight="1" spans="1:3">
      <c r="A31" s="63">
        <v>23204</v>
      </c>
      <c r="B31" s="64" t="s">
        <v>600</v>
      </c>
      <c r="C31" s="62"/>
    </row>
    <row r="32" ht="21.95" customHeight="1" spans="1:3">
      <c r="A32" s="65" t="s">
        <v>601</v>
      </c>
      <c r="B32" s="66" t="s">
        <v>601</v>
      </c>
      <c r="C32" s="62"/>
    </row>
    <row r="33" ht="21.95" customHeight="1" spans="1:3">
      <c r="A33" s="67">
        <v>233</v>
      </c>
      <c r="B33" s="61" t="s">
        <v>482</v>
      </c>
      <c r="C33" s="62"/>
    </row>
    <row r="34" ht="21.95" customHeight="1" spans="1:3">
      <c r="A34" s="63">
        <v>23304</v>
      </c>
      <c r="B34" s="64" t="s">
        <v>602</v>
      </c>
      <c r="C34" s="62"/>
    </row>
    <row r="35" ht="21.95" customHeight="1" spans="1:3">
      <c r="A35" s="65" t="s">
        <v>603</v>
      </c>
      <c r="B35" s="66" t="s">
        <v>603</v>
      </c>
      <c r="C35" s="62"/>
    </row>
    <row r="36" ht="21.95" customHeight="1" spans="1:3">
      <c r="A36" s="67">
        <v>234</v>
      </c>
      <c r="B36" s="61" t="s">
        <v>604</v>
      </c>
      <c r="C36" s="62"/>
    </row>
    <row r="37" ht="21.95" customHeight="1" spans="1:3">
      <c r="A37" s="63">
        <v>23401</v>
      </c>
      <c r="B37" s="64" t="s">
        <v>605</v>
      </c>
      <c r="C37" s="62"/>
    </row>
    <row r="38" ht="21.95" customHeight="1" spans="1:3">
      <c r="A38" s="65" t="s">
        <v>606</v>
      </c>
      <c r="B38" s="66" t="s">
        <v>606</v>
      </c>
      <c r="C38" s="62"/>
    </row>
    <row r="39" ht="21.95" customHeight="1" spans="1:3">
      <c r="A39" s="63">
        <v>23402</v>
      </c>
      <c r="B39" s="64" t="s">
        <v>607</v>
      </c>
      <c r="C39" s="62"/>
    </row>
    <row r="40" ht="21.95" customHeight="1" spans="1:3">
      <c r="A40" s="65" t="s">
        <v>608</v>
      </c>
      <c r="B40" s="66" t="s">
        <v>608</v>
      </c>
      <c r="C40" s="62"/>
    </row>
    <row r="41" ht="37.5" customHeight="1" spans="2:3">
      <c r="B41" s="68" t="s">
        <v>609</v>
      </c>
      <c r="C41" s="68"/>
    </row>
  </sheetData>
  <mergeCells count="3">
    <mergeCell ref="B1:C1"/>
    <mergeCell ref="B2:C2"/>
    <mergeCell ref="B41:C4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14"/>
  <sheetViews>
    <sheetView workbookViewId="0">
      <selection activeCell="D19" sqref="D19"/>
    </sheetView>
  </sheetViews>
  <sheetFormatPr defaultColWidth="12.7545454545455" defaultRowHeight="14" outlineLevelCol="5"/>
  <cols>
    <col min="1" max="1" width="34.3727272727273" style="22" customWidth="1"/>
    <col min="2" max="2" width="19" style="23" customWidth="1"/>
    <col min="3" max="3" width="39.5" style="24" customWidth="1"/>
    <col min="4" max="4" width="18" style="24" customWidth="1"/>
    <col min="5" max="5" width="9" style="22" customWidth="1"/>
    <col min="6" max="6" width="11.2545454545455" style="22" customWidth="1"/>
    <col min="7" max="250" width="9" style="22" customWidth="1"/>
    <col min="251" max="251" width="29.6272727272727" style="22" customWidth="1"/>
    <col min="252" max="252" width="12.7545454545455" style="22"/>
    <col min="253" max="253" width="29.7545454545455" style="22" customWidth="1"/>
    <col min="254" max="254" width="17" style="22" customWidth="1"/>
    <col min="255" max="255" width="37" style="22" customWidth="1"/>
    <col min="256" max="256" width="17.3727272727273" style="22" customWidth="1"/>
    <col min="257" max="506" width="9" style="22" customWidth="1"/>
    <col min="507" max="507" width="29.6272727272727" style="22" customWidth="1"/>
    <col min="508" max="508" width="12.7545454545455" style="22"/>
    <col min="509" max="509" width="29.7545454545455" style="22" customWidth="1"/>
    <col min="510" max="510" width="17" style="22" customWidth="1"/>
    <col min="511" max="511" width="37" style="22" customWidth="1"/>
    <col min="512" max="512" width="17.3727272727273" style="22" customWidth="1"/>
    <col min="513" max="762" width="9" style="22" customWidth="1"/>
    <col min="763" max="763" width="29.6272727272727" style="22" customWidth="1"/>
    <col min="764" max="764" width="12.7545454545455" style="22"/>
    <col min="765" max="765" width="29.7545454545455" style="22" customWidth="1"/>
    <col min="766" max="766" width="17" style="22" customWidth="1"/>
    <col min="767" max="767" width="37" style="22" customWidth="1"/>
    <col min="768" max="768" width="17.3727272727273" style="22" customWidth="1"/>
    <col min="769" max="1018" width="9" style="22" customWidth="1"/>
    <col min="1019" max="1019" width="29.6272727272727" style="22" customWidth="1"/>
    <col min="1020" max="1020" width="12.7545454545455" style="22"/>
    <col min="1021" max="1021" width="29.7545454545455" style="22" customWidth="1"/>
    <col min="1022" max="1022" width="17" style="22" customWidth="1"/>
    <col min="1023" max="1023" width="37" style="22" customWidth="1"/>
    <col min="1024" max="1024" width="17.3727272727273" style="22" customWidth="1"/>
    <col min="1025" max="1274" width="9" style="22" customWidth="1"/>
    <col min="1275" max="1275" width="29.6272727272727" style="22" customWidth="1"/>
    <col min="1276" max="1276" width="12.7545454545455" style="22"/>
    <col min="1277" max="1277" width="29.7545454545455" style="22" customWidth="1"/>
    <col min="1278" max="1278" width="17" style="22" customWidth="1"/>
    <col min="1279" max="1279" width="37" style="22" customWidth="1"/>
    <col min="1280" max="1280" width="17.3727272727273" style="22" customWidth="1"/>
    <col min="1281" max="1530" width="9" style="22" customWidth="1"/>
    <col min="1531" max="1531" width="29.6272727272727" style="22" customWidth="1"/>
    <col min="1532" max="1532" width="12.7545454545455" style="22"/>
    <col min="1533" max="1533" width="29.7545454545455" style="22" customWidth="1"/>
    <col min="1534" max="1534" width="17" style="22" customWidth="1"/>
    <col min="1535" max="1535" width="37" style="22" customWidth="1"/>
    <col min="1536" max="1536" width="17.3727272727273" style="22" customWidth="1"/>
    <col min="1537" max="1786" width="9" style="22" customWidth="1"/>
    <col min="1787" max="1787" width="29.6272727272727" style="22" customWidth="1"/>
    <col min="1788" max="1788" width="12.7545454545455" style="22"/>
    <col min="1789" max="1789" width="29.7545454545455" style="22" customWidth="1"/>
    <col min="1790" max="1790" width="17" style="22" customWidth="1"/>
    <col min="1791" max="1791" width="37" style="22" customWidth="1"/>
    <col min="1792" max="1792" width="17.3727272727273" style="22" customWidth="1"/>
    <col min="1793" max="2042" width="9" style="22" customWidth="1"/>
    <col min="2043" max="2043" width="29.6272727272727" style="22" customWidth="1"/>
    <col min="2044" max="2044" width="12.7545454545455" style="22"/>
    <col min="2045" max="2045" width="29.7545454545455" style="22" customWidth="1"/>
    <col min="2046" max="2046" width="17" style="22" customWidth="1"/>
    <col min="2047" max="2047" width="37" style="22" customWidth="1"/>
    <col min="2048" max="2048" width="17.3727272727273" style="22" customWidth="1"/>
    <col min="2049" max="2298" width="9" style="22" customWidth="1"/>
    <col min="2299" max="2299" width="29.6272727272727" style="22" customWidth="1"/>
    <col min="2300" max="2300" width="12.7545454545455" style="22"/>
    <col min="2301" max="2301" width="29.7545454545455" style="22" customWidth="1"/>
    <col min="2302" max="2302" width="17" style="22" customWidth="1"/>
    <col min="2303" max="2303" width="37" style="22" customWidth="1"/>
    <col min="2304" max="2304" width="17.3727272727273" style="22" customWidth="1"/>
    <col min="2305" max="2554" width="9" style="22" customWidth="1"/>
    <col min="2555" max="2555" width="29.6272727272727" style="22" customWidth="1"/>
    <col min="2556" max="2556" width="12.7545454545455" style="22"/>
    <col min="2557" max="2557" width="29.7545454545455" style="22" customWidth="1"/>
    <col min="2558" max="2558" width="17" style="22" customWidth="1"/>
    <col min="2559" max="2559" width="37" style="22" customWidth="1"/>
    <col min="2560" max="2560" width="17.3727272727273" style="22" customWidth="1"/>
    <col min="2561" max="2810" width="9" style="22" customWidth="1"/>
    <col min="2811" max="2811" width="29.6272727272727" style="22" customWidth="1"/>
    <col min="2812" max="2812" width="12.7545454545455" style="22"/>
    <col min="2813" max="2813" width="29.7545454545455" style="22" customWidth="1"/>
    <col min="2814" max="2814" width="17" style="22" customWidth="1"/>
    <col min="2815" max="2815" width="37" style="22" customWidth="1"/>
    <col min="2816" max="2816" width="17.3727272727273" style="22" customWidth="1"/>
    <col min="2817" max="3066" width="9" style="22" customWidth="1"/>
    <col min="3067" max="3067" width="29.6272727272727" style="22" customWidth="1"/>
    <col min="3068" max="3068" width="12.7545454545455" style="22"/>
    <col min="3069" max="3069" width="29.7545454545455" style="22" customWidth="1"/>
    <col min="3070" max="3070" width="17" style="22" customWidth="1"/>
    <col min="3071" max="3071" width="37" style="22" customWidth="1"/>
    <col min="3072" max="3072" width="17.3727272727273" style="22" customWidth="1"/>
    <col min="3073" max="3322" width="9" style="22" customWidth="1"/>
    <col min="3323" max="3323" width="29.6272727272727" style="22" customWidth="1"/>
    <col min="3324" max="3324" width="12.7545454545455" style="22"/>
    <col min="3325" max="3325" width="29.7545454545455" style="22" customWidth="1"/>
    <col min="3326" max="3326" width="17" style="22" customWidth="1"/>
    <col min="3327" max="3327" width="37" style="22" customWidth="1"/>
    <col min="3328" max="3328" width="17.3727272727273" style="22" customWidth="1"/>
    <col min="3329" max="3578" width="9" style="22" customWidth="1"/>
    <col min="3579" max="3579" width="29.6272727272727" style="22" customWidth="1"/>
    <col min="3580" max="3580" width="12.7545454545455" style="22"/>
    <col min="3581" max="3581" width="29.7545454545455" style="22" customWidth="1"/>
    <col min="3582" max="3582" width="17" style="22" customWidth="1"/>
    <col min="3583" max="3583" width="37" style="22" customWidth="1"/>
    <col min="3584" max="3584" width="17.3727272727273" style="22" customWidth="1"/>
    <col min="3585" max="3834" width="9" style="22" customWidth="1"/>
    <col min="3835" max="3835" width="29.6272727272727" style="22" customWidth="1"/>
    <col min="3836" max="3836" width="12.7545454545455" style="22"/>
    <col min="3837" max="3837" width="29.7545454545455" style="22" customWidth="1"/>
    <col min="3838" max="3838" width="17" style="22" customWidth="1"/>
    <col min="3839" max="3839" width="37" style="22" customWidth="1"/>
    <col min="3840" max="3840" width="17.3727272727273" style="22" customWidth="1"/>
    <col min="3841" max="4090" width="9" style="22" customWidth="1"/>
    <col min="4091" max="4091" width="29.6272727272727" style="22" customWidth="1"/>
    <col min="4092" max="4092" width="12.7545454545455" style="22"/>
    <col min="4093" max="4093" width="29.7545454545455" style="22" customWidth="1"/>
    <col min="4094" max="4094" width="17" style="22" customWidth="1"/>
    <col min="4095" max="4095" width="37" style="22" customWidth="1"/>
    <col min="4096" max="4096" width="17.3727272727273" style="22" customWidth="1"/>
    <col min="4097" max="4346" width="9" style="22" customWidth="1"/>
    <col min="4347" max="4347" width="29.6272727272727" style="22" customWidth="1"/>
    <col min="4348" max="4348" width="12.7545454545455" style="22"/>
    <col min="4349" max="4349" width="29.7545454545455" style="22" customWidth="1"/>
    <col min="4350" max="4350" width="17" style="22" customWidth="1"/>
    <col min="4351" max="4351" width="37" style="22" customWidth="1"/>
    <col min="4352" max="4352" width="17.3727272727273" style="22" customWidth="1"/>
    <col min="4353" max="4602" width="9" style="22" customWidth="1"/>
    <col min="4603" max="4603" width="29.6272727272727" style="22" customWidth="1"/>
    <col min="4604" max="4604" width="12.7545454545455" style="22"/>
    <col min="4605" max="4605" width="29.7545454545455" style="22" customWidth="1"/>
    <col min="4606" max="4606" width="17" style="22" customWidth="1"/>
    <col min="4607" max="4607" width="37" style="22" customWidth="1"/>
    <col min="4608" max="4608" width="17.3727272727273" style="22" customWidth="1"/>
    <col min="4609" max="4858" width="9" style="22" customWidth="1"/>
    <col min="4859" max="4859" width="29.6272727272727" style="22" customWidth="1"/>
    <col min="4860" max="4860" width="12.7545454545455" style="22"/>
    <col min="4861" max="4861" width="29.7545454545455" style="22" customWidth="1"/>
    <col min="4862" max="4862" width="17" style="22" customWidth="1"/>
    <col min="4863" max="4863" width="37" style="22" customWidth="1"/>
    <col min="4864" max="4864" width="17.3727272727273" style="22" customWidth="1"/>
    <col min="4865" max="5114" width="9" style="22" customWidth="1"/>
    <col min="5115" max="5115" width="29.6272727272727" style="22" customWidth="1"/>
    <col min="5116" max="5116" width="12.7545454545455" style="22"/>
    <col min="5117" max="5117" width="29.7545454545455" style="22" customWidth="1"/>
    <col min="5118" max="5118" width="17" style="22" customWidth="1"/>
    <col min="5119" max="5119" width="37" style="22" customWidth="1"/>
    <col min="5120" max="5120" width="17.3727272727273" style="22" customWidth="1"/>
    <col min="5121" max="5370" width="9" style="22" customWidth="1"/>
    <col min="5371" max="5371" width="29.6272727272727" style="22" customWidth="1"/>
    <col min="5372" max="5372" width="12.7545454545455" style="22"/>
    <col min="5373" max="5373" width="29.7545454545455" style="22" customWidth="1"/>
    <col min="5374" max="5374" width="17" style="22" customWidth="1"/>
    <col min="5375" max="5375" width="37" style="22" customWidth="1"/>
    <col min="5376" max="5376" width="17.3727272727273" style="22" customWidth="1"/>
    <col min="5377" max="5626" width="9" style="22" customWidth="1"/>
    <col min="5627" max="5627" width="29.6272727272727" style="22" customWidth="1"/>
    <col min="5628" max="5628" width="12.7545454545455" style="22"/>
    <col min="5629" max="5629" width="29.7545454545455" style="22" customWidth="1"/>
    <col min="5630" max="5630" width="17" style="22" customWidth="1"/>
    <col min="5631" max="5631" width="37" style="22" customWidth="1"/>
    <col min="5632" max="5632" width="17.3727272727273" style="22" customWidth="1"/>
    <col min="5633" max="5882" width="9" style="22" customWidth="1"/>
    <col min="5883" max="5883" width="29.6272727272727" style="22" customWidth="1"/>
    <col min="5884" max="5884" width="12.7545454545455" style="22"/>
    <col min="5885" max="5885" width="29.7545454545455" style="22" customWidth="1"/>
    <col min="5886" max="5886" width="17" style="22" customWidth="1"/>
    <col min="5887" max="5887" width="37" style="22" customWidth="1"/>
    <col min="5888" max="5888" width="17.3727272727273" style="22" customWidth="1"/>
    <col min="5889" max="6138" width="9" style="22" customWidth="1"/>
    <col min="6139" max="6139" width="29.6272727272727" style="22" customWidth="1"/>
    <col min="6140" max="6140" width="12.7545454545455" style="22"/>
    <col min="6141" max="6141" width="29.7545454545455" style="22" customWidth="1"/>
    <col min="6142" max="6142" width="17" style="22" customWidth="1"/>
    <col min="6143" max="6143" width="37" style="22" customWidth="1"/>
    <col min="6144" max="6144" width="17.3727272727273" style="22" customWidth="1"/>
    <col min="6145" max="6394" width="9" style="22" customWidth="1"/>
    <col min="6395" max="6395" width="29.6272727272727" style="22" customWidth="1"/>
    <col min="6396" max="6396" width="12.7545454545455" style="22"/>
    <col min="6397" max="6397" width="29.7545454545455" style="22" customWidth="1"/>
    <col min="6398" max="6398" width="17" style="22" customWidth="1"/>
    <col min="6399" max="6399" width="37" style="22" customWidth="1"/>
    <col min="6400" max="6400" width="17.3727272727273" style="22" customWidth="1"/>
    <col min="6401" max="6650" width="9" style="22" customWidth="1"/>
    <col min="6651" max="6651" width="29.6272727272727" style="22" customWidth="1"/>
    <col min="6652" max="6652" width="12.7545454545455" style="22"/>
    <col min="6653" max="6653" width="29.7545454545455" style="22" customWidth="1"/>
    <col min="6654" max="6654" width="17" style="22" customWidth="1"/>
    <col min="6655" max="6655" width="37" style="22" customWidth="1"/>
    <col min="6656" max="6656" width="17.3727272727273" style="22" customWidth="1"/>
    <col min="6657" max="6906" width="9" style="22" customWidth="1"/>
    <col min="6907" max="6907" width="29.6272727272727" style="22" customWidth="1"/>
    <col min="6908" max="6908" width="12.7545454545455" style="22"/>
    <col min="6909" max="6909" width="29.7545454545455" style="22" customWidth="1"/>
    <col min="6910" max="6910" width="17" style="22" customWidth="1"/>
    <col min="6911" max="6911" width="37" style="22" customWidth="1"/>
    <col min="6912" max="6912" width="17.3727272727273" style="22" customWidth="1"/>
    <col min="6913" max="7162" width="9" style="22" customWidth="1"/>
    <col min="7163" max="7163" width="29.6272727272727" style="22" customWidth="1"/>
    <col min="7164" max="7164" width="12.7545454545455" style="22"/>
    <col min="7165" max="7165" width="29.7545454545455" style="22" customWidth="1"/>
    <col min="7166" max="7166" width="17" style="22" customWidth="1"/>
    <col min="7167" max="7167" width="37" style="22" customWidth="1"/>
    <col min="7168" max="7168" width="17.3727272727273" style="22" customWidth="1"/>
    <col min="7169" max="7418" width="9" style="22" customWidth="1"/>
    <col min="7419" max="7419" width="29.6272727272727" style="22" customWidth="1"/>
    <col min="7420" max="7420" width="12.7545454545455" style="22"/>
    <col min="7421" max="7421" width="29.7545454545455" style="22" customWidth="1"/>
    <col min="7422" max="7422" width="17" style="22" customWidth="1"/>
    <col min="7423" max="7423" width="37" style="22" customWidth="1"/>
    <col min="7424" max="7424" width="17.3727272727273" style="22" customWidth="1"/>
    <col min="7425" max="7674" width="9" style="22" customWidth="1"/>
    <col min="7675" max="7675" width="29.6272727272727" style="22" customWidth="1"/>
    <col min="7676" max="7676" width="12.7545454545455" style="22"/>
    <col min="7677" max="7677" width="29.7545454545455" style="22" customWidth="1"/>
    <col min="7678" max="7678" width="17" style="22" customWidth="1"/>
    <col min="7679" max="7679" width="37" style="22" customWidth="1"/>
    <col min="7680" max="7680" width="17.3727272727273" style="22" customWidth="1"/>
    <col min="7681" max="7930" width="9" style="22" customWidth="1"/>
    <col min="7931" max="7931" width="29.6272727272727" style="22" customWidth="1"/>
    <col min="7932" max="7932" width="12.7545454545455" style="22"/>
    <col min="7933" max="7933" width="29.7545454545455" style="22" customWidth="1"/>
    <col min="7934" max="7934" width="17" style="22" customWidth="1"/>
    <col min="7935" max="7935" width="37" style="22" customWidth="1"/>
    <col min="7936" max="7936" width="17.3727272727273" style="22" customWidth="1"/>
    <col min="7937" max="8186" width="9" style="22" customWidth="1"/>
    <col min="8187" max="8187" width="29.6272727272727" style="22" customWidth="1"/>
    <col min="8188" max="8188" width="12.7545454545455" style="22"/>
    <col min="8189" max="8189" width="29.7545454545455" style="22" customWidth="1"/>
    <col min="8190" max="8190" width="17" style="22" customWidth="1"/>
    <col min="8191" max="8191" width="37" style="22" customWidth="1"/>
    <col min="8192" max="8192" width="17.3727272727273" style="22" customWidth="1"/>
    <col min="8193" max="8442" width="9" style="22" customWidth="1"/>
    <col min="8443" max="8443" width="29.6272727272727" style="22" customWidth="1"/>
    <col min="8444" max="8444" width="12.7545454545455" style="22"/>
    <col min="8445" max="8445" width="29.7545454545455" style="22" customWidth="1"/>
    <col min="8446" max="8446" width="17" style="22" customWidth="1"/>
    <col min="8447" max="8447" width="37" style="22" customWidth="1"/>
    <col min="8448" max="8448" width="17.3727272727273" style="22" customWidth="1"/>
    <col min="8449" max="8698" width="9" style="22" customWidth="1"/>
    <col min="8699" max="8699" width="29.6272727272727" style="22" customWidth="1"/>
    <col min="8700" max="8700" width="12.7545454545455" style="22"/>
    <col min="8701" max="8701" width="29.7545454545455" style="22" customWidth="1"/>
    <col min="8702" max="8702" width="17" style="22" customWidth="1"/>
    <col min="8703" max="8703" width="37" style="22" customWidth="1"/>
    <col min="8704" max="8704" width="17.3727272727273" style="22" customWidth="1"/>
    <col min="8705" max="8954" width="9" style="22" customWidth="1"/>
    <col min="8955" max="8955" width="29.6272727272727" style="22" customWidth="1"/>
    <col min="8956" max="8956" width="12.7545454545455" style="22"/>
    <col min="8957" max="8957" width="29.7545454545455" style="22" customWidth="1"/>
    <col min="8958" max="8958" width="17" style="22" customWidth="1"/>
    <col min="8959" max="8959" width="37" style="22" customWidth="1"/>
    <col min="8960" max="8960" width="17.3727272727273" style="22" customWidth="1"/>
    <col min="8961" max="9210" width="9" style="22" customWidth="1"/>
    <col min="9211" max="9211" width="29.6272727272727" style="22" customWidth="1"/>
    <col min="9212" max="9212" width="12.7545454545455" style="22"/>
    <col min="9213" max="9213" width="29.7545454545455" style="22" customWidth="1"/>
    <col min="9214" max="9214" width="17" style="22" customWidth="1"/>
    <col min="9215" max="9215" width="37" style="22" customWidth="1"/>
    <col min="9216" max="9216" width="17.3727272727273" style="22" customWidth="1"/>
    <col min="9217" max="9466" width="9" style="22" customWidth="1"/>
    <col min="9467" max="9467" width="29.6272727272727" style="22" customWidth="1"/>
    <col min="9468" max="9468" width="12.7545454545455" style="22"/>
    <col min="9469" max="9469" width="29.7545454545455" style="22" customWidth="1"/>
    <col min="9470" max="9470" width="17" style="22" customWidth="1"/>
    <col min="9471" max="9471" width="37" style="22" customWidth="1"/>
    <col min="9472" max="9472" width="17.3727272727273" style="22" customWidth="1"/>
    <col min="9473" max="9722" width="9" style="22" customWidth="1"/>
    <col min="9723" max="9723" width="29.6272727272727" style="22" customWidth="1"/>
    <col min="9724" max="9724" width="12.7545454545455" style="22"/>
    <col min="9725" max="9725" width="29.7545454545455" style="22" customWidth="1"/>
    <col min="9726" max="9726" width="17" style="22" customWidth="1"/>
    <col min="9727" max="9727" width="37" style="22" customWidth="1"/>
    <col min="9728" max="9728" width="17.3727272727273" style="22" customWidth="1"/>
    <col min="9729" max="9978" width="9" style="22" customWidth="1"/>
    <col min="9979" max="9979" width="29.6272727272727" style="22" customWidth="1"/>
    <col min="9980" max="9980" width="12.7545454545455" style="22"/>
    <col min="9981" max="9981" width="29.7545454545455" style="22" customWidth="1"/>
    <col min="9982" max="9982" width="17" style="22" customWidth="1"/>
    <col min="9983" max="9983" width="37" style="22" customWidth="1"/>
    <col min="9984" max="9984" width="17.3727272727273" style="22" customWidth="1"/>
    <col min="9985" max="10234" width="9" style="22" customWidth="1"/>
    <col min="10235" max="10235" width="29.6272727272727" style="22" customWidth="1"/>
    <col min="10236" max="10236" width="12.7545454545455" style="22"/>
    <col min="10237" max="10237" width="29.7545454545455" style="22" customWidth="1"/>
    <col min="10238" max="10238" width="17" style="22" customWidth="1"/>
    <col min="10239" max="10239" width="37" style="22" customWidth="1"/>
    <col min="10240" max="10240" width="17.3727272727273" style="22" customWidth="1"/>
    <col min="10241" max="10490" width="9" style="22" customWidth="1"/>
    <col min="10491" max="10491" width="29.6272727272727" style="22" customWidth="1"/>
    <col min="10492" max="10492" width="12.7545454545455" style="22"/>
    <col min="10493" max="10493" width="29.7545454545455" style="22" customWidth="1"/>
    <col min="10494" max="10494" width="17" style="22" customWidth="1"/>
    <col min="10495" max="10495" width="37" style="22" customWidth="1"/>
    <col min="10496" max="10496" width="17.3727272727273" style="22" customWidth="1"/>
    <col min="10497" max="10746" width="9" style="22" customWidth="1"/>
    <col min="10747" max="10747" width="29.6272727272727" style="22" customWidth="1"/>
    <col min="10748" max="10748" width="12.7545454545455" style="22"/>
    <col min="10749" max="10749" width="29.7545454545455" style="22" customWidth="1"/>
    <col min="10750" max="10750" width="17" style="22" customWidth="1"/>
    <col min="10751" max="10751" width="37" style="22" customWidth="1"/>
    <col min="10752" max="10752" width="17.3727272727273" style="22" customWidth="1"/>
    <col min="10753" max="11002" width="9" style="22" customWidth="1"/>
    <col min="11003" max="11003" width="29.6272727272727" style="22" customWidth="1"/>
    <col min="11004" max="11004" width="12.7545454545455" style="22"/>
    <col min="11005" max="11005" width="29.7545454545455" style="22" customWidth="1"/>
    <col min="11006" max="11006" width="17" style="22" customWidth="1"/>
    <col min="11007" max="11007" width="37" style="22" customWidth="1"/>
    <col min="11008" max="11008" width="17.3727272727273" style="22" customWidth="1"/>
    <col min="11009" max="11258" width="9" style="22" customWidth="1"/>
    <col min="11259" max="11259" width="29.6272727272727" style="22" customWidth="1"/>
    <col min="11260" max="11260" width="12.7545454545455" style="22"/>
    <col min="11261" max="11261" width="29.7545454545455" style="22" customWidth="1"/>
    <col min="11262" max="11262" width="17" style="22" customWidth="1"/>
    <col min="11263" max="11263" width="37" style="22" customWidth="1"/>
    <col min="11264" max="11264" width="17.3727272727273" style="22" customWidth="1"/>
    <col min="11265" max="11514" width="9" style="22" customWidth="1"/>
    <col min="11515" max="11515" width="29.6272727272727" style="22" customWidth="1"/>
    <col min="11516" max="11516" width="12.7545454545455" style="22"/>
    <col min="11517" max="11517" width="29.7545454545455" style="22" customWidth="1"/>
    <col min="11518" max="11518" width="17" style="22" customWidth="1"/>
    <col min="11519" max="11519" width="37" style="22" customWidth="1"/>
    <col min="11520" max="11520" width="17.3727272727273" style="22" customWidth="1"/>
    <col min="11521" max="11770" width="9" style="22" customWidth="1"/>
    <col min="11771" max="11771" width="29.6272727272727" style="22" customWidth="1"/>
    <col min="11772" max="11772" width="12.7545454545455" style="22"/>
    <col min="11773" max="11773" width="29.7545454545455" style="22" customWidth="1"/>
    <col min="11774" max="11774" width="17" style="22" customWidth="1"/>
    <col min="11775" max="11775" width="37" style="22" customWidth="1"/>
    <col min="11776" max="11776" width="17.3727272727273" style="22" customWidth="1"/>
    <col min="11777" max="12026" width="9" style="22" customWidth="1"/>
    <col min="12027" max="12027" width="29.6272727272727" style="22" customWidth="1"/>
    <col min="12028" max="12028" width="12.7545454545455" style="22"/>
    <col min="12029" max="12029" width="29.7545454545455" style="22" customWidth="1"/>
    <col min="12030" max="12030" width="17" style="22" customWidth="1"/>
    <col min="12031" max="12031" width="37" style="22" customWidth="1"/>
    <col min="12032" max="12032" width="17.3727272727273" style="22" customWidth="1"/>
    <col min="12033" max="12282" width="9" style="22" customWidth="1"/>
    <col min="12283" max="12283" width="29.6272727272727" style="22" customWidth="1"/>
    <col min="12284" max="12284" width="12.7545454545455" style="22"/>
    <col min="12285" max="12285" width="29.7545454545455" style="22" customWidth="1"/>
    <col min="12286" max="12286" width="17" style="22" customWidth="1"/>
    <col min="12287" max="12287" width="37" style="22" customWidth="1"/>
    <col min="12288" max="12288" width="17.3727272727273" style="22" customWidth="1"/>
    <col min="12289" max="12538" width="9" style="22" customWidth="1"/>
    <col min="12539" max="12539" width="29.6272727272727" style="22" customWidth="1"/>
    <col min="12540" max="12540" width="12.7545454545455" style="22"/>
    <col min="12541" max="12541" width="29.7545454545455" style="22" customWidth="1"/>
    <col min="12542" max="12542" width="17" style="22" customWidth="1"/>
    <col min="12543" max="12543" width="37" style="22" customWidth="1"/>
    <col min="12544" max="12544" width="17.3727272727273" style="22" customWidth="1"/>
    <col min="12545" max="12794" width="9" style="22" customWidth="1"/>
    <col min="12795" max="12795" width="29.6272727272727" style="22" customWidth="1"/>
    <col min="12796" max="12796" width="12.7545454545455" style="22"/>
    <col min="12797" max="12797" width="29.7545454545455" style="22" customWidth="1"/>
    <col min="12798" max="12798" width="17" style="22" customWidth="1"/>
    <col min="12799" max="12799" width="37" style="22" customWidth="1"/>
    <col min="12800" max="12800" width="17.3727272727273" style="22" customWidth="1"/>
    <col min="12801" max="13050" width="9" style="22" customWidth="1"/>
    <col min="13051" max="13051" width="29.6272727272727" style="22" customWidth="1"/>
    <col min="13052" max="13052" width="12.7545454545455" style="22"/>
    <col min="13053" max="13053" width="29.7545454545455" style="22" customWidth="1"/>
    <col min="13054" max="13054" width="17" style="22" customWidth="1"/>
    <col min="13055" max="13055" width="37" style="22" customWidth="1"/>
    <col min="13056" max="13056" width="17.3727272727273" style="22" customWidth="1"/>
    <col min="13057" max="13306" width="9" style="22" customWidth="1"/>
    <col min="13307" max="13307" width="29.6272727272727" style="22" customWidth="1"/>
    <col min="13308" max="13308" width="12.7545454545455" style="22"/>
    <col min="13309" max="13309" width="29.7545454545455" style="22" customWidth="1"/>
    <col min="13310" max="13310" width="17" style="22" customWidth="1"/>
    <col min="13311" max="13311" width="37" style="22" customWidth="1"/>
    <col min="13312" max="13312" width="17.3727272727273" style="22" customWidth="1"/>
    <col min="13313" max="13562" width="9" style="22" customWidth="1"/>
    <col min="13563" max="13563" width="29.6272727272727" style="22" customWidth="1"/>
    <col min="13564" max="13564" width="12.7545454545455" style="22"/>
    <col min="13565" max="13565" width="29.7545454545455" style="22" customWidth="1"/>
    <col min="13566" max="13566" width="17" style="22" customWidth="1"/>
    <col min="13567" max="13567" width="37" style="22" customWidth="1"/>
    <col min="13568" max="13568" width="17.3727272727273" style="22" customWidth="1"/>
    <col min="13569" max="13818" width="9" style="22" customWidth="1"/>
    <col min="13819" max="13819" width="29.6272727272727" style="22" customWidth="1"/>
    <col min="13820" max="13820" width="12.7545454545455" style="22"/>
    <col min="13821" max="13821" width="29.7545454545455" style="22" customWidth="1"/>
    <col min="13822" max="13822" width="17" style="22" customWidth="1"/>
    <col min="13823" max="13823" width="37" style="22" customWidth="1"/>
    <col min="13824" max="13824" width="17.3727272727273" style="22" customWidth="1"/>
    <col min="13825" max="14074" width="9" style="22" customWidth="1"/>
    <col min="14075" max="14075" width="29.6272727272727" style="22" customWidth="1"/>
    <col min="14076" max="14076" width="12.7545454545455" style="22"/>
    <col min="14077" max="14077" width="29.7545454545455" style="22" customWidth="1"/>
    <col min="14078" max="14078" width="17" style="22" customWidth="1"/>
    <col min="14079" max="14079" width="37" style="22" customWidth="1"/>
    <col min="14080" max="14080" width="17.3727272727273" style="22" customWidth="1"/>
    <col min="14081" max="14330" width="9" style="22" customWidth="1"/>
    <col min="14331" max="14331" width="29.6272727272727" style="22" customWidth="1"/>
    <col min="14332" max="14332" width="12.7545454545455" style="22"/>
    <col min="14333" max="14333" width="29.7545454545455" style="22" customWidth="1"/>
    <col min="14334" max="14334" width="17" style="22" customWidth="1"/>
    <col min="14335" max="14335" width="37" style="22" customWidth="1"/>
    <col min="14336" max="14336" width="17.3727272727273" style="22" customWidth="1"/>
    <col min="14337" max="14586" width="9" style="22" customWidth="1"/>
    <col min="14587" max="14587" width="29.6272727272727" style="22" customWidth="1"/>
    <col min="14588" max="14588" width="12.7545454545455" style="22"/>
    <col min="14589" max="14589" width="29.7545454545455" style="22" customWidth="1"/>
    <col min="14590" max="14590" width="17" style="22" customWidth="1"/>
    <col min="14591" max="14591" width="37" style="22" customWidth="1"/>
    <col min="14592" max="14592" width="17.3727272727273" style="22" customWidth="1"/>
    <col min="14593" max="14842" width="9" style="22" customWidth="1"/>
    <col min="14843" max="14843" width="29.6272727272727" style="22" customWidth="1"/>
    <col min="14844" max="14844" width="12.7545454545455" style="22"/>
    <col min="14845" max="14845" width="29.7545454545455" style="22" customWidth="1"/>
    <col min="14846" max="14846" width="17" style="22" customWidth="1"/>
    <col min="14847" max="14847" width="37" style="22" customWidth="1"/>
    <col min="14848" max="14848" width="17.3727272727273" style="22" customWidth="1"/>
    <col min="14849" max="15098" width="9" style="22" customWidth="1"/>
    <col min="15099" max="15099" width="29.6272727272727" style="22" customWidth="1"/>
    <col min="15100" max="15100" width="12.7545454545455" style="22"/>
    <col min="15101" max="15101" width="29.7545454545455" style="22" customWidth="1"/>
    <col min="15102" max="15102" width="17" style="22" customWidth="1"/>
    <col min="15103" max="15103" width="37" style="22" customWidth="1"/>
    <col min="15104" max="15104" width="17.3727272727273" style="22" customWidth="1"/>
    <col min="15105" max="15354" width="9" style="22" customWidth="1"/>
    <col min="15355" max="15355" width="29.6272727272727" style="22" customWidth="1"/>
    <col min="15356" max="15356" width="12.7545454545455" style="22"/>
    <col min="15357" max="15357" width="29.7545454545455" style="22" customWidth="1"/>
    <col min="15358" max="15358" width="17" style="22" customWidth="1"/>
    <col min="15359" max="15359" width="37" style="22" customWidth="1"/>
    <col min="15360" max="15360" width="17.3727272727273" style="22" customWidth="1"/>
    <col min="15361" max="15610" width="9" style="22" customWidth="1"/>
    <col min="15611" max="15611" width="29.6272727272727" style="22" customWidth="1"/>
    <col min="15612" max="15612" width="12.7545454545455" style="22"/>
    <col min="15613" max="15613" width="29.7545454545455" style="22" customWidth="1"/>
    <col min="15614" max="15614" width="17" style="22" customWidth="1"/>
    <col min="15615" max="15615" width="37" style="22" customWidth="1"/>
    <col min="15616" max="15616" width="17.3727272727273" style="22" customWidth="1"/>
    <col min="15617" max="15866" width="9" style="22" customWidth="1"/>
    <col min="15867" max="15867" width="29.6272727272727" style="22" customWidth="1"/>
    <col min="15868" max="15868" width="12.7545454545455" style="22"/>
    <col min="15869" max="15869" width="29.7545454545455" style="22" customWidth="1"/>
    <col min="15870" max="15870" width="17" style="22" customWidth="1"/>
    <col min="15871" max="15871" width="37" style="22" customWidth="1"/>
    <col min="15872" max="15872" width="17.3727272727273" style="22" customWidth="1"/>
    <col min="15873" max="16122" width="9" style="22" customWidth="1"/>
    <col min="16123" max="16123" width="29.6272727272727" style="22" customWidth="1"/>
    <col min="16124" max="16124" width="12.7545454545455" style="22"/>
    <col min="16125" max="16125" width="29.7545454545455" style="22" customWidth="1"/>
    <col min="16126" max="16126" width="17" style="22" customWidth="1"/>
    <col min="16127" max="16127" width="37" style="22" customWidth="1"/>
    <col min="16128" max="16128" width="17.3727272727273" style="22" customWidth="1"/>
    <col min="16129" max="16378" width="9" style="22" customWidth="1"/>
    <col min="16379" max="16379" width="29.6272727272727" style="22" customWidth="1"/>
    <col min="16380" max="16384" width="12.7545454545455" style="22"/>
  </cols>
  <sheetData>
    <row r="1" ht="17.5" spans="1:4">
      <c r="A1" s="25" t="s">
        <v>610</v>
      </c>
      <c r="B1" s="25"/>
      <c r="C1" s="26"/>
      <c r="D1" s="26"/>
    </row>
    <row r="2" ht="23" spans="1:4">
      <c r="A2" s="27" t="s">
        <v>611</v>
      </c>
      <c r="B2" s="27"/>
      <c r="C2" s="27"/>
      <c r="D2" s="27"/>
    </row>
    <row r="3" s="4" customFormat="1" ht="15" spans="1:4">
      <c r="A3" s="28"/>
      <c r="B3" s="29"/>
      <c r="C3" s="30"/>
      <c r="D3" s="31" t="s">
        <v>2</v>
      </c>
    </row>
    <row r="4" s="4" customFormat="1" ht="28.5" customHeight="1" spans="1:4">
      <c r="A4" s="32" t="s">
        <v>549</v>
      </c>
      <c r="B4" s="33" t="s">
        <v>4</v>
      </c>
      <c r="C4" s="33" t="s">
        <v>82</v>
      </c>
      <c r="D4" s="33" t="s">
        <v>4</v>
      </c>
    </row>
    <row r="5" s="4" customFormat="1" ht="28.5" customHeight="1" spans="1:4">
      <c r="A5" s="32" t="s">
        <v>7</v>
      </c>
      <c r="B5" s="34">
        <f>B6+B12</f>
        <v>0</v>
      </c>
      <c r="C5" s="33" t="s">
        <v>7</v>
      </c>
      <c r="D5" s="35">
        <f>B5</f>
        <v>0</v>
      </c>
    </row>
    <row r="6" s="4" customFormat="1" ht="28.5" customHeight="1" spans="1:4">
      <c r="A6" s="36" t="s">
        <v>8</v>
      </c>
      <c r="B6" s="35">
        <f>SUM(B7:B10)</f>
        <v>0</v>
      </c>
      <c r="C6" s="37" t="s">
        <v>9</v>
      </c>
      <c r="D6" s="35">
        <f>D7</f>
        <v>0</v>
      </c>
    </row>
    <row r="7" s="4" customFormat="1" ht="28.5" customHeight="1" spans="1:5">
      <c r="A7" s="38" t="s">
        <v>612</v>
      </c>
      <c r="B7" s="39"/>
      <c r="C7" s="40" t="s">
        <v>613</v>
      </c>
      <c r="D7" s="39"/>
      <c r="E7" s="41"/>
    </row>
    <row r="8" s="4" customFormat="1" ht="28.5" customHeight="1" spans="1:5">
      <c r="A8" s="38" t="s">
        <v>614</v>
      </c>
      <c r="B8" s="39"/>
      <c r="C8" s="42" t="s">
        <v>615</v>
      </c>
      <c r="D8" s="39"/>
      <c r="E8" s="41"/>
    </row>
    <row r="9" s="4" customFormat="1" ht="28.5" customHeight="1" spans="1:4">
      <c r="A9" s="38" t="s">
        <v>616</v>
      </c>
      <c r="B9" s="39"/>
      <c r="C9" s="42"/>
      <c r="D9" s="39"/>
    </row>
    <row r="10" s="4" customFormat="1" ht="28.5" customHeight="1" spans="1:4">
      <c r="A10" s="38" t="s">
        <v>617</v>
      </c>
      <c r="B10" s="39"/>
      <c r="C10" s="42"/>
      <c r="D10" s="39"/>
    </row>
    <row r="11" s="4" customFormat="1" ht="28.5" customHeight="1" spans="1:6">
      <c r="A11" s="43"/>
      <c r="B11" s="44"/>
      <c r="C11" s="40"/>
      <c r="D11" s="39"/>
      <c r="E11" s="41"/>
      <c r="F11" s="45"/>
    </row>
    <row r="12" s="4" customFormat="1" ht="28.5" customHeight="1" spans="1:5">
      <c r="A12" s="46" t="s">
        <v>61</v>
      </c>
      <c r="B12" s="47">
        <f>B13</f>
        <v>0</v>
      </c>
      <c r="C12" s="48" t="s">
        <v>62</v>
      </c>
      <c r="D12" s="35">
        <f>D13</f>
        <v>0</v>
      </c>
      <c r="E12" s="49"/>
    </row>
    <row r="13" s="4" customFormat="1" ht="28.5" customHeight="1" spans="1:4">
      <c r="A13" s="38" t="s">
        <v>618</v>
      </c>
      <c r="B13" s="39"/>
      <c r="C13" s="39" t="s">
        <v>619</v>
      </c>
      <c r="D13" s="39"/>
    </row>
    <row r="14" ht="28.5" customHeight="1" spans="1:4">
      <c r="A14" s="50" t="s">
        <v>620</v>
      </c>
      <c r="B14" s="50"/>
      <c r="C14" s="50"/>
      <c r="D14" s="50"/>
    </row>
  </sheetData>
  <mergeCells count="3">
    <mergeCell ref="A1:B1"/>
    <mergeCell ref="A2:D2"/>
    <mergeCell ref="A14:D14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D34"/>
  <sheetViews>
    <sheetView topLeftCell="A24" workbookViewId="0">
      <selection activeCell="F34" sqref="F34"/>
    </sheetView>
  </sheetViews>
  <sheetFormatPr defaultColWidth="9" defaultRowHeight="15" outlineLevelCol="3"/>
  <cols>
    <col min="1" max="1" width="37.6272727272727" style="1" customWidth="1"/>
    <col min="2" max="2" width="13.5" style="2" customWidth="1"/>
    <col min="3" max="3" width="37.6272727272727" style="2" customWidth="1"/>
    <col min="4" max="4" width="13.5" style="2" customWidth="1"/>
    <col min="5" max="6" width="9" style="2"/>
    <col min="7" max="7" width="31.6272727272727" style="2" customWidth="1"/>
    <col min="8" max="8" width="9" style="2"/>
    <col min="9" max="9" width="31.6272727272727" style="2" customWidth="1"/>
    <col min="10" max="256" width="9" style="2"/>
    <col min="257" max="257" width="42.5" style="2" customWidth="1"/>
    <col min="258" max="258" width="16.2545454545455" style="2" customWidth="1"/>
    <col min="259" max="259" width="40" style="2" customWidth="1"/>
    <col min="260" max="260" width="17.8727272727273" style="2" customWidth="1"/>
    <col min="261" max="262" width="9" style="2"/>
    <col min="263" max="263" width="31.6272727272727" style="2" customWidth="1"/>
    <col min="264" max="264" width="9" style="2"/>
    <col min="265" max="265" width="31.6272727272727" style="2" customWidth="1"/>
    <col min="266" max="512" width="9" style="2"/>
    <col min="513" max="513" width="42.5" style="2" customWidth="1"/>
    <col min="514" max="514" width="16.2545454545455" style="2" customWidth="1"/>
    <col min="515" max="515" width="40" style="2" customWidth="1"/>
    <col min="516" max="516" width="17.8727272727273" style="2" customWidth="1"/>
    <col min="517" max="518" width="9" style="2"/>
    <col min="519" max="519" width="31.6272727272727" style="2" customWidth="1"/>
    <col min="520" max="520" width="9" style="2"/>
    <col min="521" max="521" width="31.6272727272727" style="2" customWidth="1"/>
    <col min="522" max="768" width="9" style="2"/>
    <col min="769" max="769" width="42.5" style="2" customWidth="1"/>
    <col min="770" max="770" width="16.2545454545455" style="2" customWidth="1"/>
    <col min="771" max="771" width="40" style="2" customWidth="1"/>
    <col min="772" max="772" width="17.8727272727273" style="2" customWidth="1"/>
    <col min="773" max="774" width="9" style="2"/>
    <col min="775" max="775" width="31.6272727272727" style="2" customWidth="1"/>
    <col min="776" max="776" width="9" style="2"/>
    <col min="777" max="777" width="31.6272727272727" style="2" customWidth="1"/>
    <col min="778" max="1024" width="9" style="2"/>
    <col min="1025" max="1025" width="42.5" style="2" customWidth="1"/>
    <col min="1026" max="1026" width="16.2545454545455" style="2" customWidth="1"/>
    <col min="1027" max="1027" width="40" style="2" customWidth="1"/>
    <col min="1028" max="1028" width="17.8727272727273" style="2" customWidth="1"/>
    <col min="1029" max="1030" width="9" style="2"/>
    <col min="1031" max="1031" width="31.6272727272727" style="2" customWidth="1"/>
    <col min="1032" max="1032" width="9" style="2"/>
    <col min="1033" max="1033" width="31.6272727272727" style="2" customWidth="1"/>
    <col min="1034" max="1280" width="9" style="2"/>
    <col min="1281" max="1281" width="42.5" style="2" customWidth="1"/>
    <col min="1282" max="1282" width="16.2545454545455" style="2" customWidth="1"/>
    <col min="1283" max="1283" width="40" style="2" customWidth="1"/>
    <col min="1284" max="1284" width="17.8727272727273" style="2" customWidth="1"/>
    <col min="1285" max="1286" width="9" style="2"/>
    <col min="1287" max="1287" width="31.6272727272727" style="2" customWidth="1"/>
    <col min="1288" max="1288" width="9" style="2"/>
    <col min="1289" max="1289" width="31.6272727272727" style="2" customWidth="1"/>
    <col min="1290" max="1536" width="9" style="2"/>
    <col min="1537" max="1537" width="42.5" style="2" customWidth="1"/>
    <col min="1538" max="1538" width="16.2545454545455" style="2" customWidth="1"/>
    <col min="1539" max="1539" width="40" style="2" customWidth="1"/>
    <col min="1540" max="1540" width="17.8727272727273" style="2" customWidth="1"/>
    <col min="1541" max="1542" width="9" style="2"/>
    <col min="1543" max="1543" width="31.6272727272727" style="2" customWidth="1"/>
    <col min="1544" max="1544" width="9" style="2"/>
    <col min="1545" max="1545" width="31.6272727272727" style="2" customWidth="1"/>
    <col min="1546" max="1792" width="9" style="2"/>
    <col min="1793" max="1793" width="42.5" style="2" customWidth="1"/>
    <col min="1794" max="1794" width="16.2545454545455" style="2" customWidth="1"/>
    <col min="1795" max="1795" width="40" style="2" customWidth="1"/>
    <col min="1796" max="1796" width="17.8727272727273" style="2" customWidth="1"/>
    <col min="1797" max="1798" width="9" style="2"/>
    <col min="1799" max="1799" width="31.6272727272727" style="2" customWidth="1"/>
    <col min="1800" max="1800" width="9" style="2"/>
    <col min="1801" max="1801" width="31.6272727272727" style="2" customWidth="1"/>
    <col min="1802" max="2048" width="9" style="2"/>
    <col min="2049" max="2049" width="42.5" style="2" customWidth="1"/>
    <col min="2050" max="2050" width="16.2545454545455" style="2" customWidth="1"/>
    <col min="2051" max="2051" width="40" style="2" customWidth="1"/>
    <col min="2052" max="2052" width="17.8727272727273" style="2" customWidth="1"/>
    <col min="2053" max="2054" width="9" style="2"/>
    <col min="2055" max="2055" width="31.6272727272727" style="2" customWidth="1"/>
    <col min="2056" max="2056" width="9" style="2"/>
    <col min="2057" max="2057" width="31.6272727272727" style="2" customWidth="1"/>
    <col min="2058" max="2304" width="9" style="2"/>
    <col min="2305" max="2305" width="42.5" style="2" customWidth="1"/>
    <col min="2306" max="2306" width="16.2545454545455" style="2" customWidth="1"/>
    <col min="2307" max="2307" width="40" style="2" customWidth="1"/>
    <col min="2308" max="2308" width="17.8727272727273" style="2" customWidth="1"/>
    <col min="2309" max="2310" width="9" style="2"/>
    <col min="2311" max="2311" width="31.6272727272727" style="2" customWidth="1"/>
    <col min="2312" max="2312" width="9" style="2"/>
    <col min="2313" max="2313" width="31.6272727272727" style="2" customWidth="1"/>
    <col min="2314" max="2560" width="9" style="2"/>
    <col min="2561" max="2561" width="42.5" style="2" customWidth="1"/>
    <col min="2562" max="2562" width="16.2545454545455" style="2" customWidth="1"/>
    <col min="2563" max="2563" width="40" style="2" customWidth="1"/>
    <col min="2564" max="2564" width="17.8727272727273" style="2" customWidth="1"/>
    <col min="2565" max="2566" width="9" style="2"/>
    <col min="2567" max="2567" width="31.6272727272727" style="2" customWidth="1"/>
    <col min="2568" max="2568" width="9" style="2"/>
    <col min="2569" max="2569" width="31.6272727272727" style="2" customWidth="1"/>
    <col min="2570" max="2816" width="9" style="2"/>
    <col min="2817" max="2817" width="42.5" style="2" customWidth="1"/>
    <col min="2818" max="2818" width="16.2545454545455" style="2" customWidth="1"/>
    <col min="2819" max="2819" width="40" style="2" customWidth="1"/>
    <col min="2820" max="2820" width="17.8727272727273" style="2" customWidth="1"/>
    <col min="2821" max="2822" width="9" style="2"/>
    <col min="2823" max="2823" width="31.6272727272727" style="2" customWidth="1"/>
    <col min="2824" max="2824" width="9" style="2"/>
    <col min="2825" max="2825" width="31.6272727272727" style="2" customWidth="1"/>
    <col min="2826" max="3072" width="9" style="2"/>
    <col min="3073" max="3073" width="42.5" style="2" customWidth="1"/>
    <col min="3074" max="3074" width="16.2545454545455" style="2" customWidth="1"/>
    <col min="3075" max="3075" width="40" style="2" customWidth="1"/>
    <col min="3076" max="3076" width="17.8727272727273" style="2" customWidth="1"/>
    <col min="3077" max="3078" width="9" style="2"/>
    <col min="3079" max="3079" width="31.6272727272727" style="2" customWidth="1"/>
    <col min="3080" max="3080" width="9" style="2"/>
    <col min="3081" max="3081" width="31.6272727272727" style="2" customWidth="1"/>
    <col min="3082" max="3328" width="9" style="2"/>
    <col min="3329" max="3329" width="42.5" style="2" customWidth="1"/>
    <col min="3330" max="3330" width="16.2545454545455" style="2" customWidth="1"/>
    <col min="3331" max="3331" width="40" style="2" customWidth="1"/>
    <col min="3332" max="3332" width="17.8727272727273" style="2" customWidth="1"/>
    <col min="3333" max="3334" width="9" style="2"/>
    <col min="3335" max="3335" width="31.6272727272727" style="2" customWidth="1"/>
    <col min="3336" max="3336" width="9" style="2"/>
    <col min="3337" max="3337" width="31.6272727272727" style="2" customWidth="1"/>
    <col min="3338" max="3584" width="9" style="2"/>
    <col min="3585" max="3585" width="42.5" style="2" customWidth="1"/>
    <col min="3586" max="3586" width="16.2545454545455" style="2" customWidth="1"/>
    <col min="3587" max="3587" width="40" style="2" customWidth="1"/>
    <col min="3588" max="3588" width="17.8727272727273" style="2" customWidth="1"/>
    <col min="3589" max="3590" width="9" style="2"/>
    <col min="3591" max="3591" width="31.6272727272727" style="2" customWidth="1"/>
    <col min="3592" max="3592" width="9" style="2"/>
    <col min="3593" max="3593" width="31.6272727272727" style="2" customWidth="1"/>
    <col min="3594" max="3840" width="9" style="2"/>
    <col min="3841" max="3841" width="42.5" style="2" customWidth="1"/>
    <col min="3842" max="3842" width="16.2545454545455" style="2" customWidth="1"/>
    <col min="3843" max="3843" width="40" style="2" customWidth="1"/>
    <col min="3844" max="3844" width="17.8727272727273" style="2" customWidth="1"/>
    <col min="3845" max="3846" width="9" style="2"/>
    <col min="3847" max="3847" width="31.6272727272727" style="2" customWidth="1"/>
    <col min="3848" max="3848" width="9" style="2"/>
    <col min="3849" max="3849" width="31.6272727272727" style="2" customWidth="1"/>
    <col min="3850" max="4096" width="9" style="2"/>
    <col min="4097" max="4097" width="42.5" style="2" customWidth="1"/>
    <col min="4098" max="4098" width="16.2545454545455" style="2" customWidth="1"/>
    <col min="4099" max="4099" width="40" style="2" customWidth="1"/>
    <col min="4100" max="4100" width="17.8727272727273" style="2" customWidth="1"/>
    <col min="4101" max="4102" width="9" style="2"/>
    <col min="4103" max="4103" width="31.6272727272727" style="2" customWidth="1"/>
    <col min="4104" max="4104" width="9" style="2"/>
    <col min="4105" max="4105" width="31.6272727272727" style="2" customWidth="1"/>
    <col min="4106" max="4352" width="9" style="2"/>
    <col min="4353" max="4353" width="42.5" style="2" customWidth="1"/>
    <col min="4354" max="4354" width="16.2545454545455" style="2" customWidth="1"/>
    <col min="4355" max="4355" width="40" style="2" customWidth="1"/>
    <col min="4356" max="4356" width="17.8727272727273" style="2" customWidth="1"/>
    <col min="4357" max="4358" width="9" style="2"/>
    <col min="4359" max="4359" width="31.6272727272727" style="2" customWidth="1"/>
    <col min="4360" max="4360" width="9" style="2"/>
    <col min="4361" max="4361" width="31.6272727272727" style="2" customWidth="1"/>
    <col min="4362" max="4608" width="9" style="2"/>
    <col min="4609" max="4609" width="42.5" style="2" customWidth="1"/>
    <col min="4610" max="4610" width="16.2545454545455" style="2" customWidth="1"/>
    <col min="4611" max="4611" width="40" style="2" customWidth="1"/>
    <col min="4612" max="4612" width="17.8727272727273" style="2" customWidth="1"/>
    <col min="4613" max="4614" width="9" style="2"/>
    <col min="4615" max="4615" width="31.6272727272727" style="2" customWidth="1"/>
    <col min="4616" max="4616" width="9" style="2"/>
    <col min="4617" max="4617" width="31.6272727272727" style="2" customWidth="1"/>
    <col min="4618" max="4864" width="9" style="2"/>
    <col min="4865" max="4865" width="42.5" style="2" customWidth="1"/>
    <col min="4866" max="4866" width="16.2545454545455" style="2" customWidth="1"/>
    <col min="4867" max="4867" width="40" style="2" customWidth="1"/>
    <col min="4868" max="4868" width="17.8727272727273" style="2" customWidth="1"/>
    <col min="4869" max="4870" width="9" style="2"/>
    <col min="4871" max="4871" width="31.6272727272727" style="2" customWidth="1"/>
    <col min="4872" max="4872" width="9" style="2"/>
    <col min="4873" max="4873" width="31.6272727272727" style="2" customWidth="1"/>
    <col min="4874" max="5120" width="9" style="2"/>
    <col min="5121" max="5121" width="42.5" style="2" customWidth="1"/>
    <col min="5122" max="5122" width="16.2545454545455" style="2" customWidth="1"/>
    <col min="5123" max="5123" width="40" style="2" customWidth="1"/>
    <col min="5124" max="5124" width="17.8727272727273" style="2" customWidth="1"/>
    <col min="5125" max="5126" width="9" style="2"/>
    <col min="5127" max="5127" width="31.6272727272727" style="2" customWidth="1"/>
    <col min="5128" max="5128" width="9" style="2"/>
    <col min="5129" max="5129" width="31.6272727272727" style="2" customWidth="1"/>
    <col min="5130" max="5376" width="9" style="2"/>
    <col min="5377" max="5377" width="42.5" style="2" customWidth="1"/>
    <col min="5378" max="5378" width="16.2545454545455" style="2" customWidth="1"/>
    <col min="5379" max="5379" width="40" style="2" customWidth="1"/>
    <col min="5380" max="5380" width="17.8727272727273" style="2" customWidth="1"/>
    <col min="5381" max="5382" width="9" style="2"/>
    <col min="5383" max="5383" width="31.6272727272727" style="2" customWidth="1"/>
    <col min="5384" max="5384" width="9" style="2"/>
    <col min="5385" max="5385" width="31.6272727272727" style="2" customWidth="1"/>
    <col min="5386" max="5632" width="9" style="2"/>
    <col min="5633" max="5633" width="42.5" style="2" customWidth="1"/>
    <col min="5634" max="5634" width="16.2545454545455" style="2" customWidth="1"/>
    <col min="5635" max="5635" width="40" style="2" customWidth="1"/>
    <col min="5636" max="5636" width="17.8727272727273" style="2" customWidth="1"/>
    <col min="5637" max="5638" width="9" style="2"/>
    <col min="5639" max="5639" width="31.6272727272727" style="2" customWidth="1"/>
    <col min="5640" max="5640" width="9" style="2"/>
    <col min="5641" max="5641" width="31.6272727272727" style="2" customWidth="1"/>
    <col min="5642" max="5888" width="9" style="2"/>
    <col min="5889" max="5889" width="42.5" style="2" customWidth="1"/>
    <col min="5890" max="5890" width="16.2545454545455" style="2" customWidth="1"/>
    <col min="5891" max="5891" width="40" style="2" customWidth="1"/>
    <col min="5892" max="5892" width="17.8727272727273" style="2" customWidth="1"/>
    <col min="5893" max="5894" width="9" style="2"/>
    <col min="5895" max="5895" width="31.6272727272727" style="2" customWidth="1"/>
    <col min="5896" max="5896" width="9" style="2"/>
    <col min="5897" max="5897" width="31.6272727272727" style="2" customWidth="1"/>
    <col min="5898" max="6144" width="9" style="2"/>
    <col min="6145" max="6145" width="42.5" style="2" customWidth="1"/>
    <col min="6146" max="6146" width="16.2545454545455" style="2" customWidth="1"/>
    <col min="6147" max="6147" width="40" style="2" customWidth="1"/>
    <col min="6148" max="6148" width="17.8727272727273" style="2" customWidth="1"/>
    <col min="6149" max="6150" width="9" style="2"/>
    <col min="6151" max="6151" width="31.6272727272727" style="2" customWidth="1"/>
    <col min="6152" max="6152" width="9" style="2"/>
    <col min="6153" max="6153" width="31.6272727272727" style="2" customWidth="1"/>
    <col min="6154" max="6400" width="9" style="2"/>
    <col min="6401" max="6401" width="42.5" style="2" customWidth="1"/>
    <col min="6402" max="6402" width="16.2545454545455" style="2" customWidth="1"/>
    <col min="6403" max="6403" width="40" style="2" customWidth="1"/>
    <col min="6404" max="6404" width="17.8727272727273" style="2" customWidth="1"/>
    <col min="6405" max="6406" width="9" style="2"/>
    <col min="6407" max="6407" width="31.6272727272727" style="2" customWidth="1"/>
    <col min="6408" max="6408" width="9" style="2"/>
    <col min="6409" max="6409" width="31.6272727272727" style="2" customWidth="1"/>
    <col min="6410" max="6656" width="9" style="2"/>
    <col min="6657" max="6657" width="42.5" style="2" customWidth="1"/>
    <col min="6658" max="6658" width="16.2545454545455" style="2" customWidth="1"/>
    <col min="6659" max="6659" width="40" style="2" customWidth="1"/>
    <col min="6660" max="6660" width="17.8727272727273" style="2" customWidth="1"/>
    <col min="6661" max="6662" width="9" style="2"/>
    <col min="6663" max="6663" width="31.6272727272727" style="2" customWidth="1"/>
    <col min="6664" max="6664" width="9" style="2"/>
    <col min="6665" max="6665" width="31.6272727272727" style="2" customWidth="1"/>
    <col min="6666" max="6912" width="9" style="2"/>
    <col min="6913" max="6913" width="42.5" style="2" customWidth="1"/>
    <col min="6914" max="6914" width="16.2545454545455" style="2" customWidth="1"/>
    <col min="6915" max="6915" width="40" style="2" customWidth="1"/>
    <col min="6916" max="6916" width="17.8727272727273" style="2" customWidth="1"/>
    <col min="6917" max="6918" width="9" style="2"/>
    <col min="6919" max="6919" width="31.6272727272727" style="2" customWidth="1"/>
    <col min="6920" max="6920" width="9" style="2"/>
    <col min="6921" max="6921" width="31.6272727272727" style="2" customWidth="1"/>
    <col min="6922" max="7168" width="9" style="2"/>
    <col min="7169" max="7169" width="42.5" style="2" customWidth="1"/>
    <col min="7170" max="7170" width="16.2545454545455" style="2" customWidth="1"/>
    <col min="7171" max="7171" width="40" style="2" customWidth="1"/>
    <col min="7172" max="7172" width="17.8727272727273" style="2" customWidth="1"/>
    <col min="7173" max="7174" width="9" style="2"/>
    <col min="7175" max="7175" width="31.6272727272727" style="2" customWidth="1"/>
    <col min="7176" max="7176" width="9" style="2"/>
    <col min="7177" max="7177" width="31.6272727272727" style="2" customWidth="1"/>
    <col min="7178" max="7424" width="9" style="2"/>
    <col min="7425" max="7425" width="42.5" style="2" customWidth="1"/>
    <col min="7426" max="7426" width="16.2545454545455" style="2" customWidth="1"/>
    <col min="7427" max="7427" width="40" style="2" customWidth="1"/>
    <col min="7428" max="7428" width="17.8727272727273" style="2" customWidth="1"/>
    <col min="7429" max="7430" width="9" style="2"/>
    <col min="7431" max="7431" width="31.6272727272727" style="2" customWidth="1"/>
    <col min="7432" max="7432" width="9" style="2"/>
    <col min="7433" max="7433" width="31.6272727272727" style="2" customWidth="1"/>
    <col min="7434" max="7680" width="9" style="2"/>
    <col min="7681" max="7681" width="42.5" style="2" customWidth="1"/>
    <col min="7682" max="7682" width="16.2545454545455" style="2" customWidth="1"/>
    <col min="7683" max="7683" width="40" style="2" customWidth="1"/>
    <col min="7684" max="7684" width="17.8727272727273" style="2" customWidth="1"/>
    <col min="7685" max="7686" width="9" style="2"/>
    <col min="7687" max="7687" width="31.6272727272727" style="2" customWidth="1"/>
    <col min="7688" max="7688" width="9" style="2"/>
    <col min="7689" max="7689" width="31.6272727272727" style="2" customWidth="1"/>
    <col min="7690" max="7936" width="9" style="2"/>
    <col min="7937" max="7937" width="42.5" style="2" customWidth="1"/>
    <col min="7938" max="7938" width="16.2545454545455" style="2" customWidth="1"/>
    <col min="7939" max="7939" width="40" style="2" customWidth="1"/>
    <col min="7940" max="7940" width="17.8727272727273" style="2" customWidth="1"/>
    <col min="7941" max="7942" width="9" style="2"/>
    <col min="7943" max="7943" width="31.6272727272727" style="2" customWidth="1"/>
    <col min="7944" max="7944" width="9" style="2"/>
    <col min="7945" max="7945" width="31.6272727272727" style="2" customWidth="1"/>
    <col min="7946" max="8192" width="9" style="2"/>
    <col min="8193" max="8193" width="42.5" style="2" customWidth="1"/>
    <col min="8194" max="8194" width="16.2545454545455" style="2" customWidth="1"/>
    <col min="8195" max="8195" width="40" style="2" customWidth="1"/>
    <col min="8196" max="8196" width="17.8727272727273" style="2" customWidth="1"/>
    <col min="8197" max="8198" width="9" style="2"/>
    <col min="8199" max="8199" width="31.6272727272727" style="2" customWidth="1"/>
    <col min="8200" max="8200" width="9" style="2"/>
    <col min="8201" max="8201" width="31.6272727272727" style="2" customWidth="1"/>
    <col min="8202" max="8448" width="9" style="2"/>
    <col min="8449" max="8449" width="42.5" style="2" customWidth="1"/>
    <col min="8450" max="8450" width="16.2545454545455" style="2" customWidth="1"/>
    <col min="8451" max="8451" width="40" style="2" customWidth="1"/>
    <col min="8452" max="8452" width="17.8727272727273" style="2" customWidth="1"/>
    <col min="8453" max="8454" width="9" style="2"/>
    <col min="8455" max="8455" width="31.6272727272727" style="2" customWidth="1"/>
    <col min="8456" max="8456" width="9" style="2"/>
    <col min="8457" max="8457" width="31.6272727272727" style="2" customWidth="1"/>
    <col min="8458" max="8704" width="9" style="2"/>
    <col min="8705" max="8705" width="42.5" style="2" customWidth="1"/>
    <col min="8706" max="8706" width="16.2545454545455" style="2" customWidth="1"/>
    <col min="8707" max="8707" width="40" style="2" customWidth="1"/>
    <col min="8708" max="8708" width="17.8727272727273" style="2" customWidth="1"/>
    <col min="8709" max="8710" width="9" style="2"/>
    <col min="8711" max="8711" width="31.6272727272727" style="2" customWidth="1"/>
    <col min="8712" max="8712" width="9" style="2"/>
    <col min="8713" max="8713" width="31.6272727272727" style="2" customWidth="1"/>
    <col min="8714" max="8960" width="9" style="2"/>
    <col min="8961" max="8961" width="42.5" style="2" customWidth="1"/>
    <col min="8962" max="8962" width="16.2545454545455" style="2" customWidth="1"/>
    <col min="8963" max="8963" width="40" style="2" customWidth="1"/>
    <col min="8964" max="8964" width="17.8727272727273" style="2" customWidth="1"/>
    <col min="8965" max="8966" width="9" style="2"/>
    <col min="8967" max="8967" width="31.6272727272727" style="2" customWidth="1"/>
    <col min="8968" max="8968" width="9" style="2"/>
    <col min="8969" max="8969" width="31.6272727272727" style="2" customWidth="1"/>
    <col min="8970" max="9216" width="9" style="2"/>
    <col min="9217" max="9217" width="42.5" style="2" customWidth="1"/>
    <col min="9218" max="9218" width="16.2545454545455" style="2" customWidth="1"/>
    <col min="9219" max="9219" width="40" style="2" customWidth="1"/>
    <col min="9220" max="9220" width="17.8727272727273" style="2" customWidth="1"/>
    <col min="9221" max="9222" width="9" style="2"/>
    <col min="9223" max="9223" width="31.6272727272727" style="2" customWidth="1"/>
    <col min="9224" max="9224" width="9" style="2"/>
    <col min="9225" max="9225" width="31.6272727272727" style="2" customWidth="1"/>
    <col min="9226" max="9472" width="9" style="2"/>
    <col min="9473" max="9473" width="42.5" style="2" customWidth="1"/>
    <col min="9474" max="9474" width="16.2545454545455" style="2" customWidth="1"/>
    <col min="9475" max="9475" width="40" style="2" customWidth="1"/>
    <col min="9476" max="9476" width="17.8727272727273" style="2" customWidth="1"/>
    <col min="9477" max="9478" width="9" style="2"/>
    <col min="9479" max="9479" width="31.6272727272727" style="2" customWidth="1"/>
    <col min="9480" max="9480" width="9" style="2"/>
    <col min="9481" max="9481" width="31.6272727272727" style="2" customWidth="1"/>
    <col min="9482" max="9728" width="9" style="2"/>
    <col min="9729" max="9729" width="42.5" style="2" customWidth="1"/>
    <col min="9730" max="9730" width="16.2545454545455" style="2" customWidth="1"/>
    <col min="9731" max="9731" width="40" style="2" customWidth="1"/>
    <col min="9732" max="9732" width="17.8727272727273" style="2" customWidth="1"/>
    <col min="9733" max="9734" width="9" style="2"/>
    <col min="9735" max="9735" width="31.6272727272727" style="2" customWidth="1"/>
    <col min="9736" max="9736" width="9" style="2"/>
    <col min="9737" max="9737" width="31.6272727272727" style="2" customWidth="1"/>
    <col min="9738" max="9984" width="9" style="2"/>
    <col min="9985" max="9985" width="42.5" style="2" customWidth="1"/>
    <col min="9986" max="9986" width="16.2545454545455" style="2" customWidth="1"/>
    <col min="9987" max="9987" width="40" style="2" customWidth="1"/>
    <col min="9988" max="9988" width="17.8727272727273" style="2" customWidth="1"/>
    <col min="9989" max="9990" width="9" style="2"/>
    <col min="9991" max="9991" width="31.6272727272727" style="2" customWidth="1"/>
    <col min="9992" max="9992" width="9" style="2"/>
    <col min="9993" max="9993" width="31.6272727272727" style="2" customWidth="1"/>
    <col min="9994" max="10240" width="9" style="2"/>
    <col min="10241" max="10241" width="42.5" style="2" customWidth="1"/>
    <col min="10242" max="10242" width="16.2545454545455" style="2" customWidth="1"/>
    <col min="10243" max="10243" width="40" style="2" customWidth="1"/>
    <col min="10244" max="10244" width="17.8727272727273" style="2" customWidth="1"/>
    <col min="10245" max="10246" width="9" style="2"/>
    <col min="10247" max="10247" width="31.6272727272727" style="2" customWidth="1"/>
    <col min="10248" max="10248" width="9" style="2"/>
    <col min="10249" max="10249" width="31.6272727272727" style="2" customWidth="1"/>
    <col min="10250" max="10496" width="9" style="2"/>
    <col min="10497" max="10497" width="42.5" style="2" customWidth="1"/>
    <col min="10498" max="10498" width="16.2545454545455" style="2" customWidth="1"/>
    <col min="10499" max="10499" width="40" style="2" customWidth="1"/>
    <col min="10500" max="10500" width="17.8727272727273" style="2" customWidth="1"/>
    <col min="10501" max="10502" width="9" style="2"/>
    <col min="10503" max="10503" width="31.6272727272727" style="2" customWidth="1"/>
    <col min="10504" max="10504" width="9" style="2"/>
    <col min="10505" max="10505" width="31.6272727272727" style="2" customWidth="1"/>
    <col min="10506" max="10752" width="9" style="2"/>
    <col min="10753" max="10753" width="42.5" style="2" customWidth="1"/>
    <col min="10754" max="10754" width="16.2545454545455" style="2" customWidth="1"/>
    <col min="10755" max="10755" width="40" style="2" customWidth="1"/>
    <col min="10756" max="10756" width="17.8727272727273" style="2" customWidth="1"/>
    <col min="10757" max="10758" width="9" style="2"/>
    <col min="10759" max="10759" width="31.6272727272727" style="2" customWidth="1"/>
    <col min="10760" max="10760" width="9" style="2"/>
    <col min="10761" max="10761" width="31.6272727272727" style="2" customWidth="1"/>
    <col min="10762" max="11008" width="9" style="2"/>
    <col min="11009" max="11009" width="42.5" style="2" customWidth="1"/>
    <col min="11010" max="11010" width="16.2545454545455" style="2" customWidth="1"/>
    <col min="11011" max="11011" width="40" style="2" customWidth="1"/>
    <col min="11012" max="11012" width="17.8727272727273" style="2" customWidth="1"/>
    <col min="11013" max="11014" width="9" style="2"/>
    <col min="11015" max="11015" width="31.6272727272727" style="2" customWidth="1"/>
    <col min="11016" max="11016" width="9" style="2"/>
    <col min="11017" max="11017" width="31.6272727272727" style="2" customWidth="1"/>
    <col min="11018" max="11264" width="9" style="2"/>
    <col min="11265" max="11265" width="42.5" style="2" customWidth="1"/>
    <col min="11266" max="11266" width="16.2545454545455" style="2" customWidth="1"/>
    <col min="11267" max="11267" width="40" style="2" customWidth="1"/>
    <col min="11268" max="11268" width="17.8727272727273" style="2" customWidth="1"/>
    <col min="11269" max="11270" width="9" style="2"/>
    <col min="11271" max="11271" width="31.6272727272727" style="2" customWidth="1"/>
    <col min="11272" max="11272" width="9" style="2"/>
    <col min="11273" max="11273" width="31.6272727272727" style="2" customWidth="1"/>
    <col min="11274" max="11520" width="9" style="2"/>
    <col min="11521" max="11521" width="42.5" style="2" customWidth="1"/>
    <col min="11522" max="11522" width="16.2545454545455" style="2" customWidth="1"/>
    <col min="11523" max="11523" width="40" style="2" customWidth="1"/>
    <col min="11524" max="11524" width="17.8727272727273" style="2" customWidth="1"/>
    <col min="11525" max="11526" width="9" style="2"/>
    <col min="11527" max="11527" width="31.6272727272727" style="2" customWidth="1"/>
    <col min="11528" max="11528" width="9" style="2"/>
    <col min="11529" max="11529" width="31.6272727272727" style="2" customWidth="1"/>
    <col min="11530" max="11776" width="9" style="2"/>
    <col min="11777" max="11777" width="42.5" style="2" customWidth="1"/>
    <col min="11778" max="11778" width="16.2545454545455" style="2" customWidth="1"/>
    <col min="11779" max="11779" width="40" style="2" customWidth="1"/>
    <col min="11780" max="11780" width="17.8727272727273" style="2" customWidth="1"/>
    <col min="11781" max="11782" width="9" style="2"/>
    <col min="11783" max="11783" width="31.6272727272727" style="2" customWidth="1"/>
    <col min="11784" max="11784" width="9" style="2"/>
    <col min="11785" max="11785" width="31.6272727272727" style="2" customWidth="1"/>
    <col min="11786" max="12032" width="9" style="2"/>
    <col min="12033" max="12033" width="42.5" style="2" customWidth="1"/>
    <col min="12034" max="12034" width="16.2545454545455" style="2" customWidth="1"/>
    <col min="12035" max="12035" width="40" style="2" customWidth="1"/>
    <col min="12036" max="12036" width="17.8727272727273" style="2" customWidth="1"/>
    <col min="12037" max="12038" width="9" style="2"/>
    <col min="12039" max="12039" width="31.6272727272727" style="2" customWidth="1"/>
    <col min="12040" max="12040" width="9" style="2"/>
    <col min="12041" max="12041" width="31.6272727272727" style="2" customWidth="1"/>
    <col min="12042" max="12288" width="9" style="2"/>
    <col min="12289" max="12289" width="42.5" style="2" customWidth="1"/>
    <col min="12290" max="12290" width="16.2545454545455" style="2" customWidth="1"/>
    <col min="12291" max="12291" width="40" style="2" customWidth="1"/>
    <col min="12292" max="12292" width="17.8727272727273" style="2" customWidth="1"/>
    <col min="12293" max="12294" width="9" style="2"/>
    <col min="12295" max="12295" width="31.6272727272727" style="2" customWidth="1"/>
    <col min="12296" max="12296" width="9" style="2"/>
    <col min="12297" max="12297" width="31.6272727272727" style="2" customWidth="1"/>
    <col min="12298" max="12544" width="9" style="2"/>
    <col min="12545" max="12545" width="42.5" style="2" customWidth="1"/>
    <col min="12546" max="12546" width="16.2545454545455" style="2" customWidth="1"/>
    <col min="12547" max="12547" width="40" style="2" customWidth="1"/>
    <col min="12548" max="12548" width="17.8727272727273" style="2" customWidth="1"/>
    <col min="12549" max="12550" width="9" style="2"/>
    <col min="12551" max="12551" width="31.6272727272727" style="2" customWidth="1"/>
    <col min="12552" max="12552" width="9" style="2"/>
    <col min="12553" max="12553" width="31.6272727272727" style="2" customWidth="1"/>
    <col min="12554" max="12800" width="9" style="2"/>
    <col min="12801" max="12801" width="42.5" style="2" customWidth="1"/>
    <col min="12802" max="12802" width="16.2545454545455" style="2" customWidth="1"/>
    <col min="12803" max="12803" width="40" style="2" customWidth="1"/>
    <col min="12804" max="12804" width="17.8727272727273" style="2" customWidth="1"/>
    <col min="12805" max="12806" width="9" style="2"/>
    <col min="12807" max="12807" width="31.6272727272727" style="2" customWidth="1"/>
    <col min="12808" max="12808" width="9" style="2"/>
    <col min="12809" max="12809" width="31.6272727272727" style="2" customWidth="1"/>
    <col min="12810" max="13056" width="9" style="2"/>
    <col min="13057" max="13057" width="42.5" style="2" customWidth="1"/>
    <col min="13058" max="13058" width="16.2545454545455" style="2" customWidth="1"/>
    <col min="13059" max="13059" width="40" style="2" customWidth="1"/>
    <col min="13060" max="13060" width="17.8727272727273" style="2" customWidth="1"/>
    <col min="13061" max="13062" width="9" style="2"/>
    <col min="13063" max="13063" width="31.6272727272727" style="2" customWidth="1"/>
    <col min="13064" max="13064" width="9" style="2"/>
    <col min="13065" max="13065" width="31.6272727272727" style="2" customWidth="1"/>
    <col min="13066" max="13312" width="9" style="2"/>
    <col min="13313" max="13313" width="42.5" style="2" customWidth="1"/>
    <col min="13314" max="13314" width="16.2545454545455" style="2" customWidth="1"/>
    <col min="13315" max="13315" width="40" style="2" customWidth="1"/>
    <col min="13316" max="13316" width="17.8727272727273" style="2" customWidth="1"/>
    <col min="13317" max="13318" width="9" style="2"/>
    <col min="13319" max="13319" width="31.6272727272727" style="2" customWidth="1"/>
    <col min="13320" max="13320" width="9" style="2"/>
    <col min="13321" max="13321" width="31.6272727272727" style="2" customWidth="1"/>
    <col min="13322" max="13568" width="9" style="2"/>
    <col min="13569" max="13569" width="42.5" style="2" customWidth="1"/>
    <col min="13570" max="13570" width="16.2545454545455" style="2" customWidth="1"/>
    <col min="13571" max="13571" width="40" style="2" customWidth="1"/>
    <col min="13572" max="13572" width="17.8727272727273" style="2" customWidth="1"/>
    <col min="13573" max="13574" width="9" style="2"/>
    <col min="13575" max="13575" width="31.6272727272727" style="2" customWidth="1"/>
    <col min="13576" max="13576" width="9" style="2"/>
    <col min="13577" max="13577" width="31.6272727272727" style="2" customWidth="1"/>
    <col min="13578" max="13824" width="9" style="2"/>
    <col min="13825" max="13825" width="42.5" style="2" customWidth="1"/>
    <col min="13826" max="13826" width="16.2545454545455" style="2" customWidth="1"/>
    <col min="13827" max="13827" width="40" style="2" customWidth="1"/>
    <col min="13828" max="13828" width="17.8727272727273" style="2" customWidth="1"/>
    <col min="13829" max="13830" width="9" style="2"/>
    <col min="13831" max="13831" width="31.6272727272727" style="2" customWidth="1"/>
    <col min="13832" max="13832" width="9" style="2"/>
    <col min="13833" max="13833" width="31.6272727272727" style="2" customWidth="1"/>
    <col min="13834" max="14080" width="9" style="2"/>
    <col min="14081" max="14081" width="42.5" style="2" customWidth="1"/>
    <col min="14082" max="14082" width="16.2545454545455" style="2" customWidth="1"/>
    <col min="14083" max="14083" width="40" style="2" customWidth="1"/>
    <col min="14084" max="14084" width="17.8727272727273" style="2" customWidth="1"/>
    <col min="14085" max="14086" width="9" style="2"/>
    <col min="14087" max="14087" width="31.6272727272727" style="2" customWidth="1"/>
    <col min="14088" max="14088" width="9" style="2"/>
    <col min="14089" max="14089" width="31.6272727272727" style="2" customWidth="1"/>
    <col min="14090" max="14336" width="9" style="2"/>
    <col min="14337" max="14337" width="42.5" style="2" customWidth="1"/>
    <col min="14338" max="14338" width="16.2545454545455" style="2" customWidth="1"/>
    <col min="14339" max="14339" width="40" style="2" customWidth="1"/>
    <col min="14340" max="14340" width="17.8727272727273" style="2" customWidth="1"/>
    <col min="14341" max="14342" width="9" style="2"/>
    <col min="14343" max="14343" width="31.6272727272727" style="2" customWidth="1"/>
    <col min="14344" max="14344" width="9" style="2"/>
    <col min="14345" max="14345" width="31.6272727272727" style="2" customWidth="1"/>
    <col min="14346" max="14592" width="9" style="2"/>
    <col min="14593" max="14593" width="42.5" style="2" customWidth="1"/>
    <col min="14594" max="14594" width="16.2545454545455" style="2" customWidth="1"/>
    <col min="14595" max="14595" width="40" style="2" customWidth="1"/>
    <col min="14596" max="14596" width="17.8727272727273" style="2" customWidth="1"/>
    <col min="14597" max="14598" width="9" style="2"/>
    <col min="14599" max="14599" width="31.6272727272727" style="2" customWidth="1"/>
    <col min="14600" max="14600" width="9" style="2"/>
    <col min="14601" max="14601" width="31.6272727272727" style="2" customWidth="1"/>
    <col min="14602" max="14848" width="9" style="2"/>
    <col min="14849" max="14849" width="42.5" style="2" customWidth="1"/>
    <col min="14850" max="14850" width="16.2545454545455" style="2" customWidth="1"/>
    <col min="14851" max="14851" width="40" style="2" customWidth="1"/>
    <col min="14852" max="14852" width="17.8727272727273" style="2" customWidth="1"/>
    <col min="14853" max="14854" width="9" style="2"/>
    <col min="14855" max="14855" width="31.6272727272727" style="2" customWidth="1"/>
    <col min="14856" max="14856" width="9" style="2"/>
    <col min="14857" max="14857" width="31.6272727272727" style="2" customWidth="1"/>
    <col min="14858" max="15104" width="9" style="2"/>
    <col min="15105" max="15105" width="42.5" style="2" customWidth="1"/>
    <col min="15106" max="15106" width="16.2545454545455" style="2" customWidth="1"/>
    <col min="15107" max="15107" width="40" style="2" customWidth="1"/>
    <col min="15108" max="15108" width="17.8727272727273" style="2" customWidth="1"/>
    <col min="15109" max="15110" width="9" style="2"/>
    <col min="15111" max="15111" width="31.6272727272727" style="2" customWidth="1"/>
    <col min="15112" max="15112" width="9" style="2"/>
    <col min="15113" max="15113" width="31.6272727272727" style="2" customWidth="1"/>
    <col min="15114" max="15360" width="9" style="2"/>
    <col min="15361" max="15361" width="42.5" style="2" customWidth="1"/>
    <col min="15362" max="15362" width="16.2545454545455" style="2" customWidth="1"/>
    <col min="15363" max="15363" width="40" style="2" customWidth="1"/>
    <col min="15364" max="15364" width="17.8727272727273" style="2" customWidth="1"/>
    <col min="15365" max="15366" width="9" style="2"/>
    <col min="15367" max="15367" width="31.6272727272727" style="2" customWidth="1"/>
    <col min="15368" max="15368" width="9" style="2"/>
    <col min="15369" max="15369" width="31.6272727272727" style="2" customWidth="1"/>
    <col min="15370" max="15616" width="9" style="2"/>
    <col min="15617" max="15617" width="42.5" style="2" customWidth="1"/>
    <col min="15618" max="15618" width="16.2545454545455" style="2" customWidth="1"/>
    <col min="15619" max="15619" width="40" style="2" customWidth="1"/>
    <col min="15620" max="15620" width="17.8727272727273" style="2" customWidth="1"/>
    <col min="15621" max="15622" width="9" style="2"/>
    <col min="15623" max="15623" width="31.6272727272727" style="2" customWidth="1"/>
    <col min="15624" max="15624" width="9" style="2"/>
    <col min="15625" max="15625" width="31.6272727272727" style="2" customWidth="1"/>
    <col min="15626" max="15872" width="9" style="2"/>
    <col min="15873" max="15873" width="42.5" style="2" customWidth="1"/>
    <col min="15874" max="15874" width="16.2545454545455" style="2" customWidth="1"/>
    <col min="15875" max="15875" width="40" style="2" customWidth="1"/>
    <col min="15876" max="15876" width="17.8727272727273" style="2" customWidth="1"/>
    <col min="15877" max="15878" width="9" style="2"/>
    <col min="15879" max="15879" width="31.6272727272727" style="2" customWidth="1"/>
    <col min="15880" max="15880" width="9" style="2"/>
    <col min="15881" max="15881" width="31.6272727272727" style="2" customWidth="1"/>
    <col min="15882" max="16128" width="9" style="2"/>
    <col min="16129" max="16129" width="42.5" style="2" customWidth="1"/>
    <col min="16130" max="16130" width="16.2545454545455" style="2" customWidth="1"/>
    <col min="16131" max="16131" width="40" style="2" customWidth="1"/>
    <col min="16132" max="16132" width="17.8727272727273" style="2" customWidth="1"/>
    <col min="16133" max="16134" width="9" style="2"/>
    <col min="16135" max="16135" width="31.6272727272727" style="2" customWidth="1"/>
    <col min="16136" max="16136" width="9" style="2"/>
    <col min="16137" max="16137" width="31.6272727272727" style="2" customWidth="1"/>
    <col min="16138" max="16384" width="9" style="2"/>
  </cols>
  <sheetData>
    <row r="1" ht="17.5" spans="1:4">
      <c r="A1" s="3" t="s">
        <v>621</v>
      </c>
      <c r="B1" s="3"/>
      <c r="C1" s="4"/>
      <c r="D1" s="4"/>
    </row>
    <row r="2" ht="23" spans="1:4">
      <c r="A2" s="5" t="s">
        <v>622</v>
      </c>
      <c r="B2" s="5"/>
      <c r="C2" s="5"/>
      <c r="D2" s="5"/>
    </row>
    <row r="3" ht="17.5" spans="1:4">
      <c r="A3" s="6"/>
      <c r="B3" s="6"/>
      <c r="C3" s="7"/>
      <c r="D3" s="8" t="s">
        <v>2</v>
      </c>
    </row>
    <row r="4" ht="17.5" spans="1:4">
      <c r="A4" s="9" t="s">
        <v>549</v>
      </c>
      <c r="B4" s="10" t="s">
        <v>4</v>
      </c>
      <c r="C4" s="9" t="s">
        <v>82</v>
      </c>
      <c r="D4" s="10" t="s">
        <v>4</v>
      </c>
    </row>
    <row r="5" ht="17.5" spans="1:4">
      <c r="A5" s="11" t="s">
        <v>7</v>
      </c>
      <c r="B5" s="12"/>
      <c r="C5" s="11" t="s">
        <v>7</v>
      </c>
      <c r="D5" s="12"/>
    </row>
    <row r="6" ht="17.5" spans="1:4">
      <c r="A6" s="13" t="s">
        <v>8</v>
      </c>
      <c r="B6" s="12"/>
      <c r="C6" s="13" t="s">
        <v>9</v>
      </c>
      <c r="D6" s="12"/>
    </row>
    <row r="7" ht="14" spans="1:4">
      <c r="A7" s="14" t="s">
        <v>623</v>
      </c>
      <c r="B7" s="15"/>
      <c r="C7" s="14" t="s">
        <v>624</v>
      </c>
      <c r="D7" s="15"/>
    </row>
    <row r="8" ht="14" spans="1:4">
      <c r="A8" s="16" t="s">
        <v>625</v>
      </c>
      <c r="B8" s="15"/>
      <c r="C8" s="16" t="s">
        <v>625</v>
      </c>
      <c r="D8" s="15"/>
    </row>
    <row r="9" ht="14" spans="1:4">
      <c r="A9" s="16" t="s">
        <v>626</v>
      </c>
      <c r="B9" s="15"/>
      <c r="C9" s="16" t="s">
        <v>626</v>
      </c>
      <c r="D9" s="15"/>
    </row>
    <row r="10" ht="14" spans="1:4">
      <c r="A10" s="16" t="s">
        <v>627</v>
      </c>
      <c r="B10" s="15"/>
      <c r="C10" s="16" t="s">
        <v>627</v>
      </c>
      <c r="D10" s="15"/>
    </row>
    <row r="11" ht="14" spans="1:4">
      <c r="A11" s="14" t="s">
        <v>628</v>
      </c>
      <c r="B11" s="15"/>
      <c r="C11" s="14" t="s">
        <v>629</v>
      </c>
      <c r="D11" s="15"/>
    </row>
    <row r="12" ht="14" spans="1:4">
      <c r="A12" s="16" t="s">
        <v>630</v>
      </c>
      <c r="B12" s="15"/>
      <c r="C12" s="16" t="s">
        <v>630</v>
      </c>
      <c r="D12" s="15"/>
    </row>
    <row r="13" ht="14" spans="1:4">
      <c r="A13" s="16" t="s">
        <v>631</v>
      </c>
      <c r="B13" s="15"/>
      <c r="C13" s="16" t="s">
        <v>631</v>
      </c>
      <c r="D13" s="15"/>
    </row>
    <row r="14" ht="14" spans="1:4">
      <c r="A14" s="14" t="s">
        <v>632</v>
      </c>
      <c r="B14" s="15"/>
      <c r="C14" s="14" t="s">
        <v>633</v>
      </c>
      <c r="D14" s="15"/>
    </row>
    <row r="15" ht="14" spans="1:4">
      <c r="A15" s="14" t="s">
        <v>634</v>
      </c>
      <c r="B15" s="15"/>
      <c r="C15" s="14" t="s">
        <v>635</v>
      </c>
      <c r="D15" s="15"/>
    </row>
    <row r="16" spans="1:4">
      <c r="A16" s="17"/>
      <c r="B16" s="18"/>
      <c r="C16" s="19"/>
      <c r="D16" s="18"/>
    </row>
    <row r="17" spans="1:4">
      <c r="A17" s="19" t="s">
        <v>77</v>
      </c>
      <c r="B17" s="20"/>
      <c r="C17" s="14" t="s">
        <v>636</v>
      </c>
      <c r="D17" s="12"/>
    </row>
    <row r="18" ht="32.25" customHeight="1" spans="1:4">
      <c r="A18" s="21" t="s">
        <v>637</v>
      </c>
      <c r="B18" s="21"/>
      <c r="C18" s="21"/>
      <c r="D18" s="21"/>
    </row>
    <row r="19" spans="1:1">
      <c r="A19" s="2"/>
    </row>
    <row r="20" spans="1:1">
      <c r="A20" s="2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  <row r="30" spans="1:1">
      <c r="A30" s="2"/>
    </row>
    <row r="31" spans="1:1">
      <c r="A31" s="2"/>
    </row>
    <row r="32" spans="1:1">
      <c r="A32" s="2"/>
    </row>
    <row r="33" spans="1:1">
      <c r="A33" s="2"/>
    </row>
    <row r="34" spans="1:1">
      <c r="A34" s="2"/>
    </row>
  </sheetData>
  <mergeCells count="4">
    <mergeCell ref="A1:B1"/>
    <mergeCell ref="A2:D2"/>
    <mergeCell ref="A3:B3"/>
    <mergeCell ref="A18:D18"/>
  </mergeCells>
  <pageMargins left="0.7" right="0.7" top="0.75" bottom="0.75" header="0.3" footer="0.3"/>
  <pageSetup paperSize="9" scale="87" fitToHeight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7" master="">
    <arrUserId title="区域1_2" rangeCreator="" othersAccessPermission="edit"/>
    <arrUserId title="区域1_3_2" rangeCreator="" othersAccessPermission="edit"/>
  </rangeList>
  <rangeList sheetStid="19" master=""/>
  <rangeList sheetStid="20" master=""/>
  <rangeList sheetStid="24" master=""/>
  <rangeList sheetStid="28" master=""/>
  <rangeList sheetStid="30" master=""/>
  <rangeList sheetStid="32" master=""/>
  <rangeList sheetStid="44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1－2022公共平衡</vt:lpstr>
      <vt:lpstr>2-2022公共本级支出功能 </vt:lpstr>
      <vt:lpstr>3-2022公共基本和项目 </vt:lpstr>
      <vt:lpstr>4-2022公共本级基本支出经济 </vt:lpstr>
      <vt:lpstr>5-2022基金平衡</vt:lpstr>
      <vt:lpstr>6-2022基金支出</vt:lpstr>
      <vt:lpstr>7-2022国资</vt:lpstr>
      <vt:lpstr>8-2022本级社保基金预算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迂于与钰.</cp:lastModifiedBy>
  <dcterms:created xsi:type="dcterms:W3CDTF">2006-09-16T08:00:00Z</dcterms:created>
  <dcterms:modified xsi:type="dcterms:W3CDTF">2024-06-28T07:02:04Z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77A6B7FEFCAB4219A4432E4A43348796</vt:lpwstr>
  </property>
  <property fmtid="{D5CDD505-2E9C-101B-9397-08002B2CF9AE}" pid="3" name="KSOProductBuildVer">
    <vt:lpwstr>2052-12.1.0.16929</vt:lpwstr>
  </property>
</Properties>
</file>