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tabRatio="964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  <sheet name="国有资本经营预算支出情况表" sheetId="9" r:id="rId9"/>
  </sheets>
  <definedNames>
    <definedName name="_xlnm.Print_Area" localSheetId="1">'部门收入总体情况表'!$A$1:$L$90</definedName>
    <definedName name="_xlnm.Print_Area" localSheetId="0">'部门收支总体情况表'!$A$1:$D$21</definedName>
    <definedName name="_xlnm.Print_Area" localSheetId="2">'部门支出总体情况表'!$A$1:$H$49</definedName>
    <definedName name="_xlnm.Print_Area" localSheetId="3">'财政拨款收支总体情况表'!$A$1:$G$19</definedName>
    <definedName name="_xlnm.Print_Area" localSheetId="6">'一般公共预算“三公”经费支出情况表'!$A$1:$L$7</definedName>
    <definedName name="_xlnm.Print_Area" localSheetId="5">'一般公共预算基本支出情况表'!$A$1:$E$54</definedName>
    <definedName name="_xlnm.Print_Area" localSheetId="4">'一般公共预算支出情况表'!$A$1:$F$73</definedName>
    <definedName name="_xlnm.Print_Area" localSheetId="7">'政府性基金预算支出情况表'!$A$1:$E$20</definedName>
    <definedName name="_xlnm.Print_Titles" localSheetId="1">'部门收入总体情况表'!$2:$6</definedName>
    <definedName name="_xlnm.Print_Titles" localSheetId="8">'国有资本经营预算支出情况表'!$2:$5</definedName>
    <definedName name="_xlnm.Print_Titles" localSheetId="4">'一般公共预算支出情况表'!$2:$7</definedName>
  </definedNames>
  <calcPr fullCalcOnLoad="1"/>
</workbook>
</file>

<file path=xl/sharedStrings.xml><?xml version="1.0" encoding="utf-8"?>
<sst xmlns="http://schemas.openxmlformats.org/spreadsheetml/2006/main" count="642" uniqueCount="371">
  <si>
    <t>附表1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</si>
  <si>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</si>
  <si>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</si>
  <si>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</si>
  <si>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</si>
  <si>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</si>
  <si>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</si>
  <si>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</si>
  <si>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</si>
  <si>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</si>
  <si>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</si>
  <si>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</si>
  <si>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</si>
  <si>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</si>
  <si>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</si>
  <si>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</si>
  <si>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文化体育与传媒</t>
  </si>
  <si>
    <t>其他收入</t>
  </si>
  <si>
    <t>社会保障和就业支出</t>
  </si>
  <si>
    <t>医疗卫生与计划生育支出</t>
  </si>
  <si>
    <t>城乡社区支出</t>
  </si>
  <si>
    <t>农林水支出</t>
  </si>
  <si>
    <t>商业服务业等支出</t>
  </si>
  <si>
    <t>住房保障支出</t>
  </si>
  <si>
    <t>预备费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</si>
  <si>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</si>
  <si>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</si>
  <si>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</si>
  <si>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</si>
  <si>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</si>
  <si>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</si>
  <si>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</si>
  <si>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</si>
  <si>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</si>
  <si>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</si>
  <si>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</si>
  <si>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</si>
  <si>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</si>
  <si>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</si>
  <si>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</si>
  <si>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</si>
  <si>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</si>
  <si>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</si>
  <si>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</si>
  <si>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</si>
  <si>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</si>
  <si>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</si>
  <si>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</si>
  <si>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</si>
  <si>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</si>
  <si>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</si>
  <si>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</si>
  <si>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</si>
  <si>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</si>
  <si>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</si>
  <si>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</si>
  <si>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</si>
  <si>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</si>
  <si>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</si>
  <si>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</si>
  <si>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</si>
  <si>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</si>
  <si>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</si>
  <si>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</si>
  <si>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</si>
  <si>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</si>
  <si>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</si>
  <si>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</si>
  <si>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</si>
  <si>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</si>
  <si>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</si>
  <si>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</si>
  <si>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2010203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</si>
  <si>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</si>
  <si>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</si>
  <si>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</si>
  <si>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</si>
  <si>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</si>
  <si>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</si>
  <si>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2010250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</si>
  <si>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</si>
  <si>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</si>
  <si>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</si>
  <si>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</si>
  <si>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</si>
  <si>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</si>
  <si>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</si>
  <si>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2010305</t>
  </si>
  <si>
    <t xml:space="preserve">    专项业务活动</t>
  </si>
  <si>
    <t xml:space="preserve">    2010307</t>
  </si>
  <si>
    <t xml:space="preserve">    法治建设</t>
  </si>
  <si>
    <t xml:space="preserve">    2010308</t>
  </si>
  <si>
    <t xml:space="preserve">    信访事务</t>
  </si>
  <si>
    <t xml:space="preserve">    2010309</t>
  </si>
  <si>
    <t xml:space="preserve">    参事事务</t>
  </si>
  <si>
    <t xml:space="preserve">    2010350</t>
  </si>
  <si>
    <t xml:space="preserve">    2010399</t>
  </si>
  <si>
    <t xml:space="preserve">    其他政府办公厅（室）及相关机构事务支出</t>
  </si>
  <si>
    <t xml:space="preserve">  20105</t>
  </si>
  <si>
    <t xml:space="preserve">  统计信息事务</t>
  </si>
  <si>
    <t xml:space="preserve">    2010501</t>
  </si>
  <si>
    <t xml:space="preserve">    2010503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</si>
  <si>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</si>
  <si>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</si>
  <si>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</si>
  <si>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</si>
  <si>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</si>
  <si>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</si>
  <si>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</si>
  <si>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</si>
  <si>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</si>
  <si>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  2010599</t>
  </si>
  <si>
    <t xml:space="preserve">    其他统计信息事务支出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</si>
  <si>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</si>
  <si>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</si>
  <si>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</si>
  <si>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</si>
  <si>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2010603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</si>
  <si>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</si>
  <si>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</si>
  <si>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</si>
  <si>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</si>
  <si>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2010607</t>
  </si>
  <si>
    <t xml:space="preserve">    信息化建设</t>
  </si>
  <si>
    <t xml:space="preserve">    2010650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</si>
  <si>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</si>
  <si>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</si>
  <si>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</si>
  <si>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</si>
  <si>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2010701</t>
  </si>
  <si>
    <t xml:space="preserve">    2010702</t>
  </si>
  <si>
    <t xml:space="preserve">    2010703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</si>
  <si>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</si>
  <si>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</si>
  <si>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</si>
  <si>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</si>
  <si>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</si>
  <si>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</si>
  <si>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</si>
  <si>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</si>
  <si>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</si>
  <si>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</si>
  <si>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</si>
  <si>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</si>
  <si>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</si>
  <si>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</si>
  <si>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</si>
  <si>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</si>
  <si>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  2010802</t>
  </si>
  <si>
    <t xml:space="preserve">    2010803</t>
  </si>
  <si>
    <t xml:space="preserve">    2010804</t>
  </si>
  <si>
    <t xml:space="preserve">    审计业务</t>
  </si>
  <si>
    <t xml:space="preserve">    2010805</t>
  </si>
  <si>
    <t xml:space="preserve">    审计管理</t>
  </si>
  <si>
    <t xml:space="preserve">  20110</t>
  </si>
  <si>
    <t xml:space="preserve">  人力资源事务</t>
  </si>
  <si>
    <t>群众文化</t>
  </si>
  <si>
    <t>其他人力资源的社会保障管理事务支出</t>
  </si>
  <si>
    <t>机关事业单位基本养老保险缴费支出</t>
  </si>
  <si>
    <t>机关事业单位职业年金缴费支出</t>
  </si>
  <si>
    <t>其他行政事业单位离退休支出</t>
  </si>
  <si>
    <t>死亡抚恤</t>
  </si>
  <si>
    <t>其他优抚支出</t>
  </si>
  <si>
    <t>社会福利事业单位</t>
  </si>
  <si>
    <t>城市特困人员救助供养</t>
  </si>
  <si>
    <t>农村特困人员救助供养</t>
  </si>
  <si>
    <t>其他城市生活救助</t>
  </si>
  <si>
    <t>行政单位医疗</t>
  </si>
  <si>
    <t>事业单位医疗</t>
  </si>
  <si>
    <t>其他城乡社区管理事务</t>
  </si>
  <si>
    <t>事业运行</t>
  </si>
  <si>
    <t>对村民委员会和村党支部的补助</t>
  </si>
  <si>
    <t>备注：此为样表，科目尚未列全。</t>
  </si>
  <si>
    <t>附表3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</si>
  <si>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</si>
  <si>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</si>
  <si>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</si>
  <si>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</si>
  <si>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</si>
  <si>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</si>
  <si>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 xml:space="preserve">    群众文化</t>
  </si>
  <si>
    <t>其他人力资源和社会保障管理事务支出</t>
  </si>
  <si>
    <t>城市特困人员救助供养支出</t>
  </si>
  <si>
    <t>农村特困人员救助供养支出</t>
  </si>
  <si>
    <t>其他城乡社区管理事务支出</t>
  </si>
  <si>
    <t>住房公积金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</si>
  <si>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</si>
  <si>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</si>
  <si>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</si>
  <si>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</si>
  <si>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</si>
  <si>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</si>
  <si>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</si>
  <si>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</si>
  <si>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</si>
  <si>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</si>
  <si>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文化体育与传媒支出</t>
  </si>
  <si>
    <t>二、上年结转</t>
  </si>
  <si>
    <t>教育支出</t>
  </si>
  <si>
    <t>交通运输支出</t>
  </si>
  <si>
    <t>二、结转下年</t>
  </si>
  <si>
    <t>附表5</t>
  </si>
  <si>
    <t>一般公共预算财政拨款支出情况表</t>
  </si>
  <si>
    <t>功能分类科目</t>
  </si>
  <si>
    <t>2017年预算数</t>
  </si>
  <si>
    <t>2018年预算数</t>
  </si>
  <si>
    <t>小计</t>
  </si>
  <si>
    <t xml:space="preserve">  </t>
  </si>
  <si>
    <t>附表6</t>
  </si>
  <si>
    <t>一般公共预算财政拨款基本支出情况表</t>
  </si>
  <si>
    <t>经济分类科目</t>
  </si>
  <si>
    <t>2018年部门预算支出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</si>
  <si>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</si>
  <si>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</si>
  <si>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</si>
  <si>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</si>
  <si>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</si>
  <si>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</si>
  <si>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</si>
  <si>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</si>
  <si>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</si>
  <si>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</si>
  <si>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</si>
  <si>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</si>
  <si>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</si>
  <si>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</si>
  <si>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</si>
  <si>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</si>
  <si>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</si>
  <si>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</si>
  <si>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</si>
  <si>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</si>
  <si>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</si>
  <si>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</si>
  <si>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</si>
  <si>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</si>
  <si>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</si>
  <si>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</si>
  <si>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</si>
  <si>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</si>
  <si>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</si>
  <si>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</si>
  <si>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</si>
  <si>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</si>
  <si>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</si>
  <si>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</si>
  <si>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</si>
  <si>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</si>
  <si>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</si>
  <si>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</si>
  <si>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</si>
  <si>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</si>
  <si>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</si>
  <si>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</si>
  <si>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</si>
  <si>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</si>
  <si>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</si>
  <si>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</si>
  <si>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</si>
  <si>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</si>
  <si>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</si>
  <si>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</si>
  <si>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</si>
  <si>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</si>
  <si>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</si>
  <si>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</si>
  <si>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</si>
  <si>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</si>
  <si>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</si>
  <si>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</si>
  <si>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</si>
  <si>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</si>
  <si>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</si>
  <si>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</si>
  <si>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</si>
  <si>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</si>
  <si>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</si>
  <si>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</si>
  <si>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</si>
  <si>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</si>
  <si>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</si>
  <si>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</si>
  <si>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</si>
  <si>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</si>
  <si>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</si>
  <si>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</si>
  <si>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</si>
  <si>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</si>
  <si>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</si>
  <si>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</si>
  <si>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</si>
  <si>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</si>
  <si>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</si>
  <si>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</si>
  <si>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</si>
  <si>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</si>
  <si>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</si>
  <si>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</si>
  <si>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救济费</t>
  </si>
  <si>
    <t>奖励金</t>
  </si>
  <si>
    <t>其他对个人和家庭补助</t>
  </si>
  <si>
    <t>其他支出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</si>
  <si>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</si>
  <si>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</si>
  <si>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</si>
  <si>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</si>
  <si>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</si>
  <si>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</si>
  <si>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</si>
  <si>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</si>
  <si>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</si>
  <si>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</si>
  <si>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</si>
  <si>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</si>
  <si>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</si>
  <si>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</si>
  <si>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</si>
  <si>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</si>
  <si>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</si>
  <si>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</si>
  <si>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</si>
  <si>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</si>
  <si>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</si>
  <si>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</si>
  <si>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</si>
  <si>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</si>
  <si>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</si>
  <si>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</si>
  <si>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</si>
  <si>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</si>
  <si>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</si>
  <si>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</si>
  <si>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</si>
  <si>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</si>
  <si>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</si>
  <si>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附表9</t>
  </si>
  <si>
    <t>国有资本经营预算支出表</t>
  </si>
  <si>
    <t>本年国有资本经营预算财政拨款支出</t>
  </si>
  <si>
    <t>补充全国社会保障基金</t>
  </si>
  <si>
    <t>国有资本经营预算补充社保基金支出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</si>
  <si>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</si>
  <si>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</si>
  <si>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</si>
  <si>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</si>
  <si>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</si>
  <si>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</si>
  <si>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</si>
  <si>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</si>
  <si>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</si>
  <si>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</si>
  <si>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</si>
  <si>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</si>
  <si>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</si>
  <si>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</si>
  <si>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</si>
  <si>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</si>
  <si>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</si>
  <si>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</si>
  <si>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</si>
  <si>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</si>
  <si>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</si>
  <si>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</si>
  <si>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</si>
  <si>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改革性支出</t>
  </si>
  <si>
    <t>其他金融国有资本经营预算支出</t>
  </si>
  <si>
    <t>其他国有资本经营预算支出</t>
  </si>
  <si>
    <t>转移性支出</t>
  </si>
  <si>
    <t>国有资本经营预算转移支付</t>
  </si>
  <si>
    <t>国有资本经营预算转移支付支出</t>
  </si>
  <si>
    <t>调出资金</t>
  </si>
  <si>
    <t>国有资本经营预算调出资金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</si>
</sst>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sz val="9"/>
      <color theme="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</cellStyleXfs>
  <cellXfs count="69">
    <xf numFmtId="0" fontId="0" fillId="0" borderId="0" xfId="0" applyFont="1" applyAlignment="1">
      <alignment vertical="center"/>
    </xf>
    <xf numFmtId="0" fontId="0" fillId="0" borderId="0" xfId="63" applyAlignment="1">
      <alignment horizontal="center" vertical="center"/>
      <protection/>
    </xf>
    <xf numFmtId="0" fontId="44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49" fillId="0" borderId="0" xfId="63" applyFont="1">
      <alignment vertical="center"/>
      <protection/>
    </xf>
    <xf numFmtId="0" fontId="50" fillId="0" borderId="0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1" fillId="0" borderId="10" xfId="63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left" vertical="center"/>
      <protection/>
    </xf>
    <xf numFmtId="0" fontId="52" fillId="0" borderId="11" xfId="63" applyFont="1" applyBorder="1">
      <alignment vertical="center"/>
      <protection/>
    </xf>
    <xf numFmtId="0" fontId="53" fillId="0" borderId="11" xfId="63" applyFont="1" applyBorder="1">
      <alignment vertical="center"/>
      <protection/>
    </xf>
    <xf numFmtId="0" fontId="52" fillId="0" borderId="11" xfId="63" applyFont="1" applyBorder="1" applyAlignment="1">
      <alignment horizontal="left" vertical="center" indent="1"/>
      <protection/>
    </xf>
    <xf numFmtId="0" fontId="52" fillId="0" borderId="11" xfId="63" applyFont="1" applyBorder="1" applyAlignment="1">
      <alignment horizontal="left" vertical="center" indent="2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177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177" fontId="52" fillId="0" borderId="11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M9" sqref="M9"/>
    </sheetView>
  </sheetViews>
  <sheetFormatPr defaultColWidth="9.00390625" defaultRowHeight="15"/>
  <cols>
    <col min="1" max="1" width="25.421875" style="0" customWidth="1"/>
    <col min="2" max="2" width="14.00390625" style="0" customWidth="1"/>
    <col min="3" max="3" width="28.28125" style="0" customWidth="1"/>
    <col min="4" max="4" width="15.7109375" style="0" customWidth="1"/>
  </cols>
  <sheetData>
    <row r="1" ht="22.5" customHeight="1">
      <c r="A1" s="15" t="s">
        <v>0</v>
      </c>
    </row>
    <row r="2" spans="1:4" ht="29.25" customHeight="1">
      <c r="A2" s="27" t="s">
        <v>1</v>
      </c>
      <c r="B2" s="27"/>
      <c r="C2" s="27"/>
      <c r="D2" s="27"/>
    </row>
    <row r="3" ht="20.25" customHeight="1">
      <c r="D3" s="18" t="s">
        <v>2</v>
      </c>
    </row>
    <row r="4" spans="1:4" ht="27" customHeight="1">
      <c r="A4" s="28" t="s">
        <v>3</v>
      </c>
      <c r="B4" s="19"/>
      <c r="C4" s="28" t="s">
        <v>4</v>
      </c>
      <c r="D4" s="19"/>
    </row>
    <row r="5" spans="1:4" ht="27" customHeight="1">
      <c r="A5" s="19" t="s">
        <v>5</v>
      </c>
      <c r="B5" s="19" t="s">
        <v>6</v>
      </c>
      <c r="C5" s="28" t="s">
        <v>5</v>
      </c>
      <c r="D5" s="19" t="s">
        <v>6</v>
      </c>
    </row>
    <row r="6" spans="1:4" ht="27" customHeight="1">
      <c r="A6" s="68" t="s">
        <v>7</v>
      </c>
      <c r="B6" s="21">
        <v>1244.47</v>
      </c>
      <c r="C6" s="21" t="s">
        <v>8</v>
      </c>
      <c r="D6" s="21">
        <v>557.54</v>
      </c>
    </row>
    <row r="7" spans="1:4" ht="27" customHeight="1">
      <c r="A7" s="68" t="s">
        <v>9</v>
      </c>
      <c r="B7" s="21"/>
      <c r="C7" s="21" t="s">
        <v>10</v>
      </c>
      <c r="D7" s="21"/>
    </row>
    <row r="8" spans="1:4" ht="27" customHeight="1">
      <c r="A8" s="68" t="s">
        <v>11</v>
      </c>
      <c r="B8" s="21"/>
      <c r="C8" s="21" t="s">
        <v>12</v>
      </c>
      <c r="D8" s="21"/>
    </row>
    <row r="9" spans="1:4" ht="27" customHeight="1">
      <c r="A9" s="21" t="s">
        <v>13</v>
      </c>
      <c r="B9" s="21"/>
      <c r="C9" s="21" t="s">
        <v>14</v>
      </c>
      <c r="D9" s="21"/>
    </row>
    <row r="10" spans="1:4" ht="27" customHeight="1">
      <c r="A10" s="21" t="s">
        <v>15</v>
      </c>
      <c r="B10" s="21"/>
      <c r="C10" s="21" t="s">
        <v>16</v>
      </c>
      <c r="D10" s="21">
        <v>22.49</v>
      </c>
    </row>
    <row r="11" spans="1:4" ht="27" customHeight="1">
      <c r="A11" s="68" t="s">
        <v>17</v>
      </c>
      <c r="B11" s="21"/>
      <c r="C11" s="21" t="s">
        <v>18</v>
      </c>
      <c r="D11" s="21">
        <v>232.99</v>
      </c>
    </row>
    <row r="12" spans="1:4" ht="27" customHeight="1">
      <c r="A12" s="21"/>
      <c r="B12" s="21"/>
      <c r="C12" s="21" t="s">
        <v>19</v>
      </c>
      <c r="D12" s="21"/>
    </row>
    <row r="13" spans="1:4" ht="27" customHeight="1">
      <c r="A13" s="21"/>
      <c r="B13" s="21"/>
      <c r="C13" s="21" t="s">
        <v>20</v>
      </c>
      <c r="D13" s="21">
        <v>33.45</v>
      </c>
    </row>
    <row r="14" spans="1:4" ht="27" customHeight="1">
      <c r="A14" s="21"/>
      <c r="B14" s="21"/>
      <c r="C14" s="21" t="s">
        <v>21</v>
      </c>
      <c r="D14" s="21">
        <v>314.79</v>
      </c>
    </row>
    <row r="15" spans="1:4" ht="27" customHeight="1">
      <c r="A15" s="21"/>
      <c r="B15" s="21"/>
      <c r="C15" s="21" t="s">
        <v>22</v>
      </c>
      <c r="D15" s="21"/>
    </row>
    <row r="16" spans="1:4" ht="27" customHeight="1">
      <c r="A16" s="21"/>
      <c r="B16" s="21"/>
      <c r="C16" s="21" t="s">
        <v>23</v>
      </c>
      <c r="D16" s="21">
        <v>36.53</v>
      </c>
    </row>
    <row r="17" spans="1:4" ht="27" customHeight="1">
      <c r="A17" s="21"/>
      <c r="B17" s="21"/>
      <c r="C17" s="21" t="s">
        <v>24</v>
      </c>
      <c r="D17" s="21">
        <v>12.2</v>
      </c>
    </row>
    <row r="18" spans="1:4" ht="27" customHeight="1">
      <c r="A18" s="19" t="s">
        <v>25</v>
      </c>
      <c r="B18" s="21">
        <v>1244.47</v>
      </c>
      <c r="C18" s="19" t="s">
        <v>26</v>
      </c>
      <c r="D18" s="21">
        <v>1244.47</v>
      </c>
    </row>
    <row r="19" spans="1:4" ht="27" customHeight="1">
      <c r="A19" s="68" t="s">
        <v>27</v>
      </c>
      <c r="B19" s="21"/>
      <c r="C19" s="21" t="s">
        <v>28</v>
      </c>
      <c r="D19" s="21"/>
    </row>
    <row r="20" spans="1:4" ht="27" customHeight="1">
      <c r="A20" s="68" t="s">
        <v>29</v>
      </c>
      <c r="B20" s="21"/>
      <c r="C20" s="21"/>
      <c r="D20" s="21"/>
    </row>
    <row r="21" spans="1:4" ht="27" customHeight="1">
      <c r="A21" s="19" t="s">
        <v>30</v>
      </c>
      <c r="B21" s="21">
        <v>1244.47</v>
      </c>
      <c r="C21" s="19" t="s">
        <v>31</v>
      </c>
      <c r="D21" s="21">
        <v>1244.47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workbookViewId="0" topLeftCell="A8">
      <selection activeCell="D14" sqref="D14"/>
    </sheetView>
  </sheetViews>
  <sheetFormatPr defaultColWidth="9.00390625" defaultRowHeight="15"/>
  <cols>
    <col min="1" max="1" width="12.7109375" style="0" bestFit="1" customWidth="1"/>
    <col min="2" max="2" width="18.00390625" style="0" customWidth="1"/>
    <col min="3" max="3" width="6.7109375" style="53" customWidth="1"/>
    <col min="4" max="4" width="5.28125" style="53" customWidth="1"/>
    <col min="5" max="5" width="9.8515625" style="53" customWidth="1"/>
    <col min="6" max="6" width="5.421875" style="53" customWidth="1"/>
    <col min="7" max="7" width="5.57421875" style="53" customWidth="1"/>
    <col min="8" max="8" width="4.28125" style="53" customWidth="1"/>
    <col min="9" max="9" width="4.7109375" style="53" customWidth="1"/>
    <col min="10" max="10" width="5.28125" style="53" customWidth="1"/>
    <col min="11" max="11" width="5.00390625" style="53" customWidth="1"/>
    <col min="12" max="12" width="7.28125" style="53" customWidth="1"/>
  </cols>
  <sheetData>
    <row r="1" ht="18" customHeight="1">
      <c r="A1" s="15" t="s">
        <v>32</v>
      </c>
    </row>
    <row r="2" spans="1:12" ht="24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14.25">
      <c r="L3" s="18" t="s">
        <v>2</v>
      </c>
    </row>
    <row r="4" spans="1:12" ht="14.25">
      <c r="A4" s="31" t="s">
        <v>34</v>
      </c>
      <c r="B4" s="31"/>
      <c r="C4" s="31" t="s">
        <v>35</v>
      </c>
      <c r="D4" s="66" t="s">
        <v>29</v>
      </c>
      <c r="E4" s="43" t="s">
        <v>36</v>
      </c>
      <c r="F4" s="43" t="s">
        <v>37</v>
      </c>
      <c r="G4" s="43" t="s">
        <v>38</v>
      </c>
      <c r="H4" s="31" t="s">
        <v>13</v>
      </c>
      <c r="I4" s="31"/>
      <c r="J4" s="43" t="s">
        <v>39</v>
      </c>
      <c r="K4" s="66" t="s">
        <v>17</v>
      </c>
      <c r="L4" s="43" t="s">
        <v>40</v>
      </c>
    </row>
    <row r="5" spans="1:12" ht="50.25" customHeight="1">
      <c r="A5" s="31" t="s">
        <v>41</v>
      </c>
      <c r="B5" s="31" t="s">
        <v>42</v>
      </c>
      <c r="C5" s="31"/>
      <c r="D5" s="67"/>
      <c r="E5" s="31"/>
      <c r="F5" s="31"/>
      <c r="G5" s="31"/>
      <c r="H5" s="31" t="s">
        <v>43</v>
      </c>
      <c r="I5" s="43" t="s">
        <v>44</v>
      </c>
      <c r="J5" s="31"/>
      <c r="K5" s="67"/>
      <c r="L5" s="31"/>
    </row>
    <row r="6" spans="1:12" ht="14.25">
      <c r="A6" s="30"/>
      <c r="B6" s="31" t="s">
        <v>35</v>
      </c>
      <c r="C6" s="31">
        <v>1244.47</v>
      </c>
      <c r="D6" s="31"/>
      <c r="E6" s="31">
        <v>1244.47</v>
      </c>
      <c r="F6" s="31"/>
      <c r="G6" s="31"/>
      <c r="H6" s="31"/>
      <c r="I6" s="31"/>
      <c r="J6" s="31"/>
      <c r="K6" s="31"/>
      <c r="L6" s="31"/>
    </row>
    <row r="7" spans="1:12" ht="14.25">
      <c r="A7" s="30" t="s">
        <v>45</v>
      </c>
      <c r="B7" s="42" t="s">
        <v>8</v>
      </c>
      <c r="C7" s="31">
        <v>557.54</v>
      </c>
      <c r="D7" s="31"/>
      <c r="E7" s="31">
        <v>557.54</v>
      </c>
      <c r="F7" s="31"/>
      <c r="G7" s="31"/>
      <c r="H7" s="31"/>
      <c r="I7" s="31"/>
      <c r="J7" s="31"/>
      <c r="K7" s="31"/>
      <c r="L7" s="31"/>
    </row>
    <row r="8" spans="1:12" ht="14.25">
      <c r="A8" s="30" t="s">
        <v>46</v>
      </c>
      <c r="B8" s="42" t="s">
        <v>47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4.25">
      <c r="A9" s="30" t="s">
        <v>48</v>
      </c>
      <c r="B9" s="42" t="s">
        <v>49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>
      <c r="A10" s="30" t="s">
        <v>50</v>
      </c>
      <c r="B10" s="42" t="s">
        <v>51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4.25">
      <c r="A11" s="30" t="s">
        <v>52</v>
      </c>
      <c r="B11" s="42" t="s">
        <v>53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4.25">
      <c r="A12" s="30" t="s">
        <v>54</v>
      </c>
      <c r="B12" s="42" t="s">
        <v>55</v>
      </c>
      <c r="C12" s="31">
        <v>3</v>
      </c>
      <c r="D12" s="31"/>
      <c r="E12" s="31">
        <v>3</v>
      </c>
      <c r="F12" s="31"/>
      <c r="G12" s="31"/>
      <c r="H12" s="31"/>
      <c r="I12" s="31"/>
      <c r="J12" s="31"/>
      <c r="K12" s="31"/>
      <c r="L12" s="31"/>
    </row>
    <row r="13" spans="1:12" ht="14.25">
      <c r="A13" s="30" t="s">
        <v>56</v>
      </c>
      <c r="B13" s="42" t="s">
        <v>57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4.25">
      <c r="A14" s="30" t="s">
        <v>58</v>
      </c>
      <c r="B14" s="42" t="s">
        <v>59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4.25">
      <c r="A15" s="30" t="s">
        <v>60</v>
      </c>
      <c r="B15" s="42" t="s">
        <v>61</v>
      </c>
      <c r="C15" s="31">
        <v>1</v>
      </c>
      <c r="D15" s="31"/>
      <c r="E15" s="31">
        <v>1</v>
      </c>
      <c r="F15" s="31"/>
      <c r="G15" s="31"/>
      <c r="H15" s="31"/>
      <c r="I15" s="31"/>
      <c r="J15" s="31"/>
      <c r="K15" s="31"/>
      <c r="L15" s="31"/>
    </row>
    <row r="16" spans="1:12" ht="14.25">
      <c r="A16" s="30" t="s">
        <v>62</v>
      </c>
      <c r="B16" s="42" t="s">
        <v>63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4.25">
      <c r="A17" s="30" t="s">
        <v>64</v>
      </c>
      <c r="B17" s="42" t="s">
        <v>65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4">
      <c r="A18" s="30" t="s">
        <v>66</v>
      </c>
      <c r="B18" s="42" t="s">
        <v>67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4.25">
      <c r="A19" s="30" t="s">
        <v>68</v>
      </c>
      <c r="B19" s="42" t="s">
        <v>69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>
      <c r="A20" s="30" t="s">
        <v>70</v>
      </c>
      <c r="B20" s="42" t="s">
        <v>49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4">
      <c r="A21" s="30" t="s">
        <v>71</v>
      </c>
      <c r="B21" s="42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4.25">
      <c r="A22" s="30" t="s">
        <v>72</v>
      </c>
      <c r="B22" s="42" t="s">
        <v>53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4.25">
      <c r="A23" s="30" t="s">
        <v>73</v>
      </c>
      <c r="B23" s="42" t="s">
        <v>74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4.25">
      <c r="A24" s="30" t="s">
        <v>75</v>
      </c>
      <c r="B24" s="42" t="s">
        <v>76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4.25">
      <c r="A25" s="30" t="s">
        <v>77</v>
      </c>
      <c r="B25" s="42" t="s">
        <v>78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4.25">
      <c r="A26" s="30" t="s">
        <v>79</v>
      </c>
      <c r="B26" s="42" t="s">
        <v>65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24">
      <c r="A27" s="30" t="s">
        <v>80</v>
      </c>
      <c r="B27" s="42" t="s">
        <v>81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20.25" customHeight="1">
      <c r="A28" s="30" t="s">
        <v>82</v>
      </c>
      <c r="B28" s="42" t="s">
        <v>83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4.25">
      <c r="A29" s="30" t="s">
        <v>84</v>
      </c>
      <c r="B29" s="42" t="s">
        <v>49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24">
      <c r="A30" s="30" t="s">
        <v>85</v>
      </c>
      <c r="B30" s="42" t="s">
        <v>51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4.25">
      <c r="A31" s="30" t="s">
        <v>86</v>
      </c>
      <c r="B31" s="42" t="s">
        <v>53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4.25">
      <c r="A32" s="30" t="s">
        <v>87</v>
      </c>
      <c r="B32" s="42" t="s">
        <v>88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4.25">
      <c r="A33" s="30" t="s">
        <v>89</v>
      </c>
      <c r="B33" s="42" t="s">
        <v>90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4.25">
      <c r="A34" s="30" t="s">
        <v>91</v>
      </c>
      <c r="B34" s="42" t="s">
        <v>92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4.25">
      <c r="A35" s="30" t="s">
        <v>93</v>
      </c>
      <c r="B35" s="42" t="s">
        <v>94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4.25">
      <c r="A36" s="30" t="s">
        <v>95</v>
      </c>
      <c r="B36" s="42" t="s">
        <v>65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36">
      <c r="A37" s="30" t="s">
        <v>96</v>
      </c>
      <c r="B37" s="42" t="s">
        <v>97</v>
      </c>
      <c r="C37" s="47">
        <v>119.7</v>
      </c>
      <c r="D37" s="31"/>
      <c r="E37" s="47">
        <v>119.7</v>
      </c>
      <c r="F37" s="31"/>
      <c r="G37" s="31"/>
      <c r="H37" s="31"/>
      <c r="I37" s="31"/>
      <c r="J37" s="31"/>
      <c r="K37" s="31"/>
      <c r="L37" s="31"/>
    </row>
    <row r="38" spans="1:12" ht="14.25">
      <c r="A38" s="30" t="s">
        <v>98</v>
      </c>
      <c r="B38" s="42" t="s">
        <v>99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4.25">
      <c r="A39" s="30" t="s">
        <v>100</v>
      </c>
      <c r="B39" s="42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4.25">
      <c r="A40" s="30" t="s">
        <v>101</v>
      </c>
      <c r="B40" s="42" t="s">
        <v>53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4.25">
      <c r="A41" s="30" t="s">
        <v>102</v>
      </c>
      <c r="B41" s="42" t="s">
        <v>103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4.25">
      <c r="A42" s="30" t="s">
        <v>104</v>
      </c>
      <c r="B42" s="42" t="s">
        <v>105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4.25">
      <c r="A43" s="30" t="s">
        <v>106</v>
      </c>
      <c r="B43" s="42" t="s">
        <v>107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4.25">
      <c r="A44" s="30" t="s">
        <v>108</v>
      </c>
      <c r="B44" s="42" t="s">
        <v>109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4.25">
      <c r="A45" s="30" t="s">
        <v>110</v>
      </c>
      <c r="B45" s="42" t="s">
        <v>65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24">
      <c r="A46" s="30" t="s">
        <v>111</v>
      </c>
      <c r="B46" s="42" t="s">
        <v>112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4.25">
      <c r="A47" s="30" t="s">
        <v>113</v>
      </c>
      <c r="B47" s="42" t="s">
        <v>114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4.25">
      <c r="A48" s="30" t="s">
        <v>115</v>
      </c>
      <c r="B48" s="42" t="s">
        <v>49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24">
      <c r="A49" s="30" t="s">
        <v>116</v>
      </c>
      <c r="B49" s="42" t="s">
        <v>51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4.25">
      <c r="A50" s="30" t="s">
        <v>117</v>
      </c>
      <c r="B50" s="42" t="s">
        <v>53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4.25">
      <c r="A51" s="30" t="s">
        <v>118</v>
      </c>
      <c r="B51" s="42" t="s">
        <v>119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4.25">
      <c r="A52" s="30" t="s">
        <v>120</v>
      </c>
      <c r="B52" s="42" t="s">
        <v>121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4.25">
      <c r="A53" s="30" t="s">
        <v>122</v>
      </c>
      <c r="B53" s="42" t="s">
        <v>123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4.25">
      <c r="A54" s="30" t="s">
        <v>124</v>
      </c>
      <c r="B54" s="42" t="s">
        <v>65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24">
      <c r="A55" s="30" t="s">
        <v>125</v>
      </c>
      <c r="B55" s="42" t="s">
        <v>126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4.25">
      <c r="A56" s="30" t="s">
        <v>127</v>
      </c>
      <c r="B56" s="42" t="s">
        <v>128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4.25">
      <c r="A57" s="30" t="s">
        <v>129</v>
      </c>
      <c r="B57" s="42" t="s">
        <v>49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24">
      <c r="A58" s="30" t="s">
        <v>130</v>
      </c>
      <c r="B58" s="42" t="s">
        <v>51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4.25">
      <c r="A59" s="30" t="s">
        <v>131</v>
      </c>
      <c r="B59" s="42" t="s">
        <v>53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4.25">
      <c r="A60" s="30" t="s">
        <v>132</v>
      </c>
      <c r="B60" s="42" t="s">
        <v>133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24">
      <c r="A61" s="30" t="s">
        <v>134</v>
      </c>
      <c r="B61" s="42" t="s">
        <v>135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24">
      <c r="A62" s="30" t="s">
        <v>136</v>
      </c>
      <c r="B62" s="42" t="s">
        <v>137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4.25">
      <c r="A63" s="30" t="s">
        <v>138</v>
      </c>
      <c r="B63" s="42" t="s">
        <v>139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4.25">
      <c r="A64" s="30" t="s">
        <v>140</v>
      </c>
      <c r="B64" s="42" t="s">
        <v>141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4.25">
      <c r="A65" s="30" t="s">
        <v>142</v>
      </c>
      <c r="B65" s="42" t="s">
        <v>123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24">
      <c r="A66" s="30" t="s">
        <v>143</v>
      </c>
      <c r="B66" s="42" t="s">
        <v>144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4.25">
      <c r="A67" s="30" t="s">
        <v>145</v>
      </c>
      <c r="B67" s="42" t="s">
        <v>146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4.25">
      <c r="A68" s="30" t="s">
        <v>147</v>
      </c>
      <c r="B68" s="42" t="s">
        <v>49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24">
      <c r="A69" s="30" t="s">
        <v>148</v>
      </c>
      <c r="B69" s="42" t="s">
        <v>51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4.25">
      <c r="A70" s="30" t="s">
        <v>149</v>
      </c>
      <c r="B70" s="42" t="s">
        <v>53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4.25">
      <c r="A71" s="30" t="s">
        <v>150</v>
      </c>
      <c r="B71" s="42" t="s">
        <v>151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4.25">
      <c r="A72" s="30" t="s">
        <v>152</v>
      </c>
      <c r="B72" s="42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4.25">
      <c r="A73" s="30" t="s">
        <v>154</v>
      </c>
      <c r="B73" s="42" t="s">
        <v>155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4.25">
      <c r="A74" s="30">
        <v>2070109</v>
      </c>
      <c r="B74" s="42" t="s">
        <v>156</v>
      </c>
      <c r="C74" s="31">
        <v>22.49</v>
      </c>
      <c r="D74" s="31"/>
      <c r="E74" s="31">
        <v>22.49</v>
      </c>
      <c r="F74" s="31"/>
      <c r="G74" s="31"/>
      <c r="H74" s="31"/>
      <c r="I74" s="31"/>
      <c r="J74" s="31"/>
      <c r="K74" s="31"/>
      <c r="L74" s="31"/>
    </row>
    <row r="75" spans="1:12" ht="24">
      <c r="A75" s="30">
        <v>2080199</v>
      </c>
      <c r="B75" s="42" t="s">
        <v>157</v>
      </c>
      <c r="C75" s="31">
        <v>11.28</v>
      </c>
      <c r="D75" s="31"/>
      <c r="E75" s="31">
        <v>11.28</v>
      </c>
      <c r="F75" s="31"/>
      <c r="G75" s="31"/>
      <c r="H75" s="31"/>
      <c r="I75" s="31"/>
      <c r="J75" s="31"/>
      <c r="K75" s="31"/>
      <c r="L75" s="31"/>
    </row>
    <row r="76" spans="1:12" ht="24">
      <c r="A76" s="30">
        <v>2080505</v>
      </c>
      <c r="B76" s="42" t="s">
        <v>158</v>
      </c>
      <c r="C76" s="31">
        <v>56.18</v>
      </c>
      <c r="D76" s="31"/>
      <c r="E76" s="31">
        <v>56.18</v>
      </c>
      <c r="F76" s="31"/>
      <c r="G76" s="31"/>
      <c r="H76" s="31"/>
      <c r="I76" s="31"/>
      <c r="J76" s="31"/>
      <c r="K76" s="31"/>
      <c r="L76" s="31"/>
    </row>
    <row r="77" spans="1:12" ht="24">
      <c r="A77" s="30">
        <v>2080506</v>
      </c>
      <c r="B77" s="42" t="s">
        <v>159</v>
      </c>
      <c r="C77" s="31">
        <v>21.08</v>
      </c>
      <c r="D77" s="31"/>
      <c r="E77" s="31">
        <v>21.08</v>
      </c>
      <c r="F77" s="31"/>
      <c r="G77" s="31"/>
      <c r="H77" s="31"/>
      <c r="I77" s="31"/>
      <c r="J77" s="31"/>
      <c r="K77" s="31"/>
      <c r="L77" s="31"/>
    </row>
    <row r="78" spans="1:12" ht="24">
      <c r="A78" s="30">
        <v>2080599</v>
      </c>
      <c r="B78" s="42" t="s">
        <v>160</v>
      </c>
      <c r="C78" s="31">
        <v>12</v>
      </c>
      <c r="D78" s="31"/>
      <c r="E78" s="31">
        <v>12</v>
      </c>
      <c r="F78" s="31"/>
      <c r="G78" s="31"/>
      <c r="H78" s="31"/>
      <c r="I78" s="31"/>
      <c r="J78" s="31"/>
      <c r="K78" s="31"/>
      <c r="L78" s="31"/>
    </row>
    <row r="79" spans="1:12" ht="14.25">
      <c r="A79" s="30">
        <v>2080801</v>
      </c>
      <c r="B79" s="42" t="s">
        <v>161</v>
      </c>
      <c r="C79" s="31">
        <v>2.15</v>
      </c>
      <c r="D79" s="31"/>
      <c r="E79" s="31">
        <v>2.15</v>
      </c>
      <c r="F79" s="31"/>
      <c r="G79" s="31"/>
      <c r="H79" s="31"/>
      <c r="I79" s="31"/>
      <c r="J79" s="31"/>
      <c r="K79" s="31"/>
      <c r="L79" s="31"/>
    </row>
    <row r="80" spans="1:12" ht="14.25">
      <c r="A80" s="30">
        <v>2080899</v>
      </c>
      <c r="B80" s="42" t="s">
        <v>162</v>
      </c>
      <c r="C80" s="31">
        <v>29.78</v>
      </c>
      <c r="D80" s="31"/>
      <c r="E80" s="31">
        <v>29.78</v>
      </c>
      <c r="F80" s="31"/>
      <c r="G80" s="31"/>
      <c r="H80" s="31"/>
      <c r="I80" s="31"/>
      <c r="J80" s="31"/>
      <c r="K80" s="31"/>
      <c r="L80" s="31"/>
    </row>
    <row r="81" spans="1:12" ht="14.25">
      <c r="A81" s="30">
        <v>2081005</v>
      </c>
      <c r="B81" s="42" t="s">
        <v>163</v>
      </c>
      <c r="C81" s="31">
        <v>21.67</v>
      </c>
      <c r="D81" s="31"/>
      <c r="E81" s="31">
        <v>21.67</v>
      </c>
      <c r="F81" s="31"/>
      <c r="G81" s="31"/>
      <c r="H81" s="31"/>
      <c r="I81" s="31"/>
      <c r="J81" s="31"/>
      <c r="K81" s="31"/>
      <c r="L81" s="31"/>
    </row>
    <row r="82" spans="1:12" ht="24">
      <c r="A82" s="30">
        <v>2082101</v>
      </c>
      <c r="B82" s="42" t="s">
        <v>164</v>
      </c>
      <c r="C82" s="31">
        <v>28.86</v>
      </c>
      <c r="D82" s="31"/>
      <c r="E82" s="31">
        <v>28.86</v>
      </c>
      <c r="F82" s="31"/>
      <c r="G82" s="31"/>
      <c r="H82" s="31"/>
      <c r="I82" s="31"/>
      <c r="J82" s="31"/>
      <c r="K82" s="31"/>
      <c r="L82" s="31"/>
    </row>
    <row r="83" spans="1:12" ht="24">
      <c r="A83" s="30">
        <v>2082102</v>
      </c>
      <c r="B83" s="42" t="s">
        <v>165</v>
      </c>
      <c r="C83" s="31">
        <v>40.56</v>
      </c>
      <c r="D83" s="31"/>
      <c r="E83" s="31">
        <v>40.56</v>
      </c>
      <c r="F83" s="31"/>
      <c r="G83" s="31"/>
      <c r="H83" s="31"/>
      <c r="I83" s="31"/>
      <c r="J83" s="31"/>
      <c r="K83" s="31"/>
      <c r="L83" s="31"/>
    </row>
    <row r="84" spans="1:12" ht="14.25">
      <c r="A84" s="30">
        <v>2082501</v>
      </c>
      <c r="B84" s="42" t="s">
        <v>166</v>
      </c>
      <c r="C84" s="31">
        <v>9.43</v>
      </c>
      <c r="D84" s="31"/>
      <c r="E84" s="31">
        <v>9.43</v>
      </c>
      <c r="F84" s="31"/>
      <c r="G84" s="31"/>
      <c r="H84" s="31"/>
      <c r="I84" s="31"/>
      <c r="J84" s="31"/>
      <c r="K84" s="31"/>
      <c r="L84" s="31"/>
    </row>
    <row r="85" spans="1:12" ht="14.25">
      <c r="A85" s="30">
        <v>2101101</v>
      </c>
      <c r="B85" s="42" t="s">
        <v>167</v>
      </c>
      <c r="C85" s="31">
        <v>21.48</v>
      </c>
      <c r="D85" s="31"/>
      <c r="E85" s="31">
        <v>21.48</v>
      </c>
      <c r="F85" s="31"/>
      <c r="G85" s="31"/>
      <c r="H85" s="31"/>
      <c r="I85" s="31"/>
      <c r="J85" s="31"/>
      <c r="K85" s="31"/>
      <c r="L85" s="31"/>
    </row>
    <row r="86" spans="1:12" ht="14.25">
      <c r="A86" s="30">
        <v>2101102</v>
      </c>
      <c r="B86" s="42" t="s">
        <v>168</v>
      </c>
      <c r="C86" s="31">
        <v>13</v>
      </c>
      <c r="D86" s="31"/>
      <c r="E86" s="31">
        <v>13</v>
      </c>
      <c r="F86" s="31"/>
      <c r="G86" s="31"/>
      <c r="H86" s="31"/>
      <c r="I86" s="31"/>
      <c r="J86" s="31"/>
      <c r="K86" s="31"/>
      <c r="L86" s="31"/>
    </row>
    <row r="87" spans="1:12" ht="24">
      <c r="A87" s="30">
        <v>2120199</v>
      </c>
      <c r="B87" s="42" t="s">
        <v>169</v>
      </c>
      <c r="C87" s="31">
        <v>33.45</v>
      </c>
      <c r="D87" s="31"/>
      <c r="E87" s="31">
        <v>33.45</v>
      </c>
      <c r="F87" s="31"/>
      <c r="G87" s="31"/>
      <c r="H87" s="31"/>
      <c r="I87" s="31"/>
      <c r="J87" s="31"/>
      <c r="K87" s="31"/>
      <c r="L87" s="31"/>
    </row>
    <row r="88" spans="1:12" ht="14.25">
      <c r="A88" s="30">
        <v>2130104</v>
      </c>
      <c r="B88" s="42" t="s">
        <v>170</v>
      </c>
      <c r="C88" s="31">
        <v>136.79</v>
      </c>
      <c r="D88" s="31"/>
      <c r="E88" s="31">
        <v>136.79</v>
      </c>
      <c r="F88" s="31"/>
      <c r="G88" s="31"/>
      <c r="H88" s="31"/>
      <c r="I88" s="31"/>
      <c r="J88" s="31"/>
      <c r="K88" s="31"/>
      <c r="L88" s="31"/>
    </row>
    <row r="89" spans="1:12" ht="24">
      <c r="A89" s="30">
        <v>2130705</v>
      </c>
      <c r="B89" s="42" t="s">
        <v>171</v>
      </c>
      <c r="C89" s="31">
        <v>178</v>
      </c>
      <c r="D89" s="31"/>
      <c r="E89" s="31">
        <v>178</v>
      </c>
      <c r="F89" s="31"/>
      <c r="G89" s="31"/>
      <c r="H89" s="31"/>
      <c r="I89" s="31"/>
      <c r="J89" s="31"/>
      <c r="K89" s="31"/>
      <c r="L89" s="31"/>
    </row>
    <row r="90" spans="1:12" ht="14.25">
      <c r="A90" s="24" t="s">
        <v>172</v>
      </c>
      <c r="B90" s="25"/>
      <c r="C90" s="64"/>
      <c r="D90" s="64"/>
      <c r="E90" s="64"/>
      <c r="F90" s="64"/>
      <c r="G90" s="64"/>
      <c r="H90" s="64"/>
      <c r="I90" s="64"/>
      <c r="J90" s="64"/>
      <c r="K90" s="64"/>
      <c r="L90" s="64"/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B7" sqref="B7"/>
    </sheetView>
  </sheetViews>
  <sheetFormatPr defaultColWidth="8.8515625" defaultRowHeight="15"/>
  <cols>
    <col min="1" max="1" width="12.7109375" style="52" bestFit="1" customWidth="1"/>
    <col min="2" max="2" width="20.28125" style="52" customWidth="1"/>
    <col min="3" max="3" width="9.28125" style="53" customWidth="1"/>
    <col min="4" max="4" width="9.140625" style="53" customWidth="1"/>
    <col min="5" max="5" width="9.00390625" style="53" bestFit="1" customWidth="1"/>
    <col min="6" max="6" width="7.57421875" style="53" customWidth="1"/>
    <col min="7" max="7" width="8.28125" style="53" customWidth="1"/>
    <col min="8" max="8" width="9.7109375" style="53" customWidth="1"/>
    <col min="9" max="9" width="16.28125" style="0" customWidth="1"/>
  </cols>
  <sheetData>
    <row r="1" ht="20.25">
      <c r="A1" s="54" t="s">
        <v>173</v>
      </c>
    </row>
    <row r="2" spans="1:8" ht="27.75">
      <c r="A2" s="55" t="s">
        <v>174</v>
      </c>
      <c r="B2" s="55"/>
      <c r="C2" s="55"/>
      <c r="D2" s="55"/>
      <c r="E2" s="55"/>
      <c r="F2" s="55"/>
      <c r="G2" s="55"/>
      <c r="H2" s="55"/>
    </row>
    <row r="3" spans="1:8" ht="14.25">
      <c r="A3" s="56"/>
      <c r="B3" s="56"/>
      <c r="C3" s="17"/>
      <c r="D3" s="57"/>
      <c r="E3" s="57"/>
      <c r="F3" s="17"/>
      <c r="G3" s="17"/>
      <c r="H3" s="17"/>
    </row>
    <row r="4" spans="4:8" ht="14.25">
      <c r="D4" s="58"/>
      <c r="E4" s="58"/>
      <c r="H4" s="18" t="s">
        <v>2</v>
      </c>
    </row>
    <row r="5" spans="1:9" ht="43.5" customHeight="1">
      <c r="A5" s="59" t="s">
        <v>41</v>
      </c>
      <c r="B5" s="23" t="s">
        <v>42</v>
      </c>
      <c r="C5" s="19" t="s">
        <v>35</v>
      </c>
      <c r="D5" s="19" t="s">
        <v>175</v>
      </c>
      <c r="E5" s="19" t="s">
        <v>176</v>
      </c>
      <c r="F5" s="60" t="s">
        <v>177</v>
      </c>
      <c r="G5" s="60" t="s">
        <v>178</v>
      </c>
      <c r="H5" s="60" t="s">
        <v>179</v>
      </c>
      <c r="I5" s="65"/>
    </row>
    <row r="6" spans="1:8" ht="14.25">
      <c r="A6" s="61"/>
      <c r="B6" s="42" t="s">
        <v>35</v>
      </c>
      <c r="C6" s="31">
        <f>D6+E6</f>
        <v>1244.47</v>
      </c>
      <c r="D6" s="31">
        <f>SUM(D9:D48)</f>
        <v>1108.57</v>
      </c>
      <c r="E6" s="31">
        <f>SUM(E7:E48)</f>
        <v>135.9</v>
      </c>
      <c r="F6" s="31"/>
      <c r="G6" s="31"/>
      <c r="H6" s="31"/>
    </row>
    <row r="7" spans="1:8" ht="14.25">
      <c r="A7" s="61" t="s">
        <v>45</v>
      </c>
      <c r="B7" s="42" t="s">
        <v>8</v>
      </c>
      <c r="C7" s="31">
        <f aca="true" t="shared" si="0" ref="C7:C48">D7+E7</f>
        <v>0</v>
      </c>
      <c r="D7" s="31"/>
      <c r="E7" s="31"/>
      <c r="F7" s="31"/>
      <c r="G7" s="31"/>
      <c r="H7" s="31"/>
    </row>
    <row r="8" spans="1:8" ht="14.25">
      <c r="A8" s="61" t="s">
        <v>46</v>
      </c>
      <c r="B8" s="42" t="s">
        <v>47</v>
      </c>
      <c r="C8" s="31">
        <f t="shared" si="0"/>
        <v>0</v>
      </c>
      <c r="D8" s="31"/>
      <c r="E8" s="31"/>
      <c r="F8" s="31"/>
      <c r="G8" s="31"/>
      <c r="H8" s="31"/>
    </row>
    <row r="9" spans="1:8" ht="14.25">
      <c r="A9" s="61" t="s">
        <v>48</v>
      </c>
      <c r="B9" s="42" t="s">
        <v>49</v>
      </c>
      <c r="C9" s="31">
        <f t="shared" si="0"/>
        <v>0</v>
      </c>
      <c r="D9" s="31"/>
      <c r="E9" s="31"/>
      <c r="F9" s="31"/>
      <c r="G9" s="31"/>
      <c r="H9" s="31"/>
    </row>
    <row r="10" spans="1:8" ht="14.25">
      <c r="A10" s="61" t="s">
        <v>50</v>
      </c>
      <c r="B10" s="42" t="s">
        <v>51</v>
      </c>
      <c r="C10" s="31">
        <f t="shared" si="0"/>
        <v>0</v>
      </c>
      <c r="D10" s="31"/>
      <c r="E10" s="31"/>
      <c r="F10" s="31"/>
      <c r="G10" s="31"/>
      <c r="H10" s="31"/>
    </row>
    <row r="11" spans="1:8" ht="14.25">
      <c r="A11" s="61" t="s">
        <v>52</v>
      </c>
      <c r="B11" s="42" t="s">
        <v>53</v>
      </c>
      <c r="C11" s="31">
        <f t="shared" si="0"/>
        <v>0</v>
      </c>
      <c r="D11" s="31"/>
      <c r="E11" s="31"/>
      <c r="F11" s="31"/>
      <c r="G11" s="31"/>
      <c r="H11" s="31"/>
    </row>
    <row r="12" spans="1:8" ht="14.25">
      <c r="A12" s="61" t="s">
        <v>54</v>
      </c>
      <c r="B12" s="42" t="s">
        <v>55</v>
      </c>
      <c r="C12" s="31">
        <f t="shared" si="0"/>
        <v>3</v>
      </c>
      <c r="D12" s="31"/>
      <c r="E12" s="47">
        <v>3</v>
      </c>
      <c r="F12" s="31"/>
      <c r="G12" s="31"/>
      <c r="H12" s="31"/>
    </row>
    <row r="13" spans="1:8" ht="14.25">
      <c r="A13" s="61" t="s">
        <v>56</v>
      </c>
      <c r="B13" s="42" t="s">
        <v>57</v>
      </c>
      <c r="C13" s="31">
        <f t="shared" si="0"/>
        <v>0</v>
      </c>
      <c r="D13" s="31"/>
      <c r="E13" s="47"/>
      <c r="F13" s="31"/>
      <c r="G13" s="31"/>
      <c r="H13" s="31"/>
    </row>
    <row r="14" spans="1:8" ht="14.25">
      <c r="A14" s="61" t="s">
        <v>58</v>
      </c>
      <c r="B14" s="42" t="s">
        <v>59</v>
      </c>
      <c r="C14" s="31">
        <f t="shared" si="0"/>
        <v>0</v>
      </c>
      <c r="D14" s="31"/>
      <c r="E14" s="47"/>
      <c r="F14" s="31"/>
      <c r="G14" s="31"/>
      <c r="H14" s="31"/>
    </row>
    <row r="15" spans="1:8" ht="14.25">
      <c r="A15" s="61" t="s">
        <v>60</v>
      </c>
      <c r="B15" s="42" t="s">
        <v>61</v>
      </c>
      <c r="C15" s="31">
        <f t="shared" si="0"/>
        <v>1</v>
      </c>
      <c r="D15" s="31"/>
      <c r="E15" s="47">
        <v>1</v>
      </c>
      <c r="F15" s="31"/>
      <c r="G15" s="31"/>
      <c r="H15" s="31"/>
    </row>
    <row r="16" spans="1:8" ht="14.25">
      <c r="A16" s="61" t="s">
        <v>62</v>
      </c>
      <c r="B16" s="42" t="s">
        <v>63</v>
      </c>
      <c r="C16" s="31">
        <f t="shared" si="0"/>
        <v>0</v>
      </c>
      <c r="D16" s="31"/>
      <c r="E16" s="31"/>
      <c r="F16" s="31"/>
      <c r="G16" s="31"/>
      <c r="H16" s="31"/>
    </row>
    <row r="17" spans="1:8" ht="14.25">
      <c r="A17" s="61" t="s">
        <v>64</v>
      </c>
      <c r="B17" s="42" t="s">
        <v>65</v>
      </c>
      <c r="C17" s="31">
        <f t="shared" si="0"/>
        <v>0</v>
      </c>
      <c r="D17" s="31"/>
      <c r="E17" s="31"/>
      <c r="F17" s="31"/>
      <c r="G17" s="31"/>
      <c r="H17" s="31"/>
    </row>
    <row r="18" spans="1:8" ht="14.25">
      <c r="A18" s="61" t="s">
        <v>68</v>
      </c>
      <c r="B18" s="42" t="s">
        <v>69</v>
      </c>
      <c r="C18" s="31">
        <f t="shared" si="0"/>
        <v>0</v>
      </c>
      <c r="D18" s="31"/>
      <c r="E18" s="31"/>
      <c r="F18" s="31"/>
      <c r="G18" s="31"/>
      <c r="H18" s="31"/>
    </row>
    <row r="19" spans="1:8" ht="14.25">
      <c r="A19" s="61" t="s">
        <v>70</v>
      </c>
      <c r="B19" s="42" t="s">
        <v>49</v>
      </c>
      <c r="C19" s="31">
        <f t="shared" si="0"/>
        <v>0</v>
      </c>
      <c r="D19" s="31"/>
      <c r="E19" s="31"/>
      <c r="F19" s="31"/>
      <c r="G19" s="31"/>
      <c r="H19" s="31"/>
    </row>
    <row r="20" spans="1:8" ht="14.25">
      <c r="A20" s="61" t="s">
        <v>71</v>
      </c>
      <c r="B20" s="42" t="s">
        <v>51</v>
      </c>
      <c r="C20" s="31">
        <f t="shared" si="0"/>
        <v>0</v>
      </c>
      <c r="D20" s="31"/>
      <c r="E20" s="31"/>
      <c r="F20" s="31"/>
      <c r="G20" s="31"/>
      <c r="H20" s="31"/>
    </row>
    <row r="21" spans="1:8" ht="14.25">
      <c r="A21" s="61" t="s">
        <v>72</v>
      </c>
      <c r="B21" s="42" t="s">
        <v>53</v>
      </c>
      <c r="C21" s="31">
        <f t="shared" si="0"/>
        <v>0</v>
      </c>
      <c r="D21" s="31"/>
      <c r="E21" s="31"/>
      <c r="F21" s="31"/>
      <c r="G21" s="31"/>
      <c r="H21" s="31"/>
    </row>
    <row r="22" spans="1:8" ht="24">
      <c r="A22" s="61" t="s">
        <v>82</v>
      </c>
      <c r="B22" s="42" t="s">
        <v>83</v>
      </c>
      <c r="C22" s="31">
        <f t="shared" si="0"/>
        <v>0</v>
      </c>
      <c r="D22" s="31"/>
      <c r="E22" s="31"/>
      <c r="F22" s="31"/>
      <c r="G22" s="31"/>
      <c r="H22" s="31"/>
    </row>
    <row r="23" spans="1:8" ht="14.25">
      <c r="A23" s="61" t="s">
        <v>84</v>
      </c>
      <c r="B23" s="42" t="s">
        <v>49</v>
      </c>
      <c r="C23" s="31">
        <f t="shared" si="0"/>
        <v>433.84</v>
      </c>
      <c r="D23" s="31">
        <v>433.84</v>
      </c>
      <c r="E23" s="31"/>
      <c r="F23" s="31"/>
      <c r="G23" s="31"/>
      <c r="H23" s="31"/>
    </row>
    <row r="24" spans="1:8" ht="14.25">
      <c r="A24" s="61" t="s">
        <v>85</v>
      </c>
      <c r="B24" s="42" t="s">
        <v>51</v>
      </c>
      <c r="C24" s="31">
        <f t="shared" si="0"/>
        <v>0</v>
      </c>
      <c r="D24" s="31"/>
      <c r="E24" s="31"/>
      <c r="F24" s="31"/>
      <c r="G24" s="31"/>
      <c r="H24" s="31"/>
    </row>
    <row r="25" spans="1:8" ht="36">
      <c r="A25" s="61" t="s">
        <v>96</v>
      </c>
      <c r="B25" s="42" t="s">
        <v>97</v>
      </c>
      <c r="C25" s="31">
        <f t="shared" si="0"/>
        <v>119.7</v>
      </c>
      <c r="D25" s="31"/>
      <c r="E25" s="47">
        <v>119.7</v>
      </c>
      <c r="F25" s="31"/>
      <c r="G25" s="31"/>
      <c r="H25" s="31"/>
    </row>
    <row r="26" spans="1:8" ht="14.25">
      <c r="A26" s="61" t="s">
        <v>98</v>
      </c>
      <c r="B26" s="42" t="s">
        <v>99</v>
      </c>
      <c r="C26" s="31">
        <f t="shared" si="0"/>
        <v>0</v>
      </c>
      <c r="D26" s="31"/>
      <c r="E26" s="31"/>
      <c r="F26" s="31"/>
      <c r="G26" s="31"/>
      <c r="H26" s="31"/>
    </row>
    <row r="27" spans="1:8" ht="14.25">
      <c r="A27" s="61" t="s">
        <v>113</v>
      </c>
      <c r="B27" s="42" t="s">
        <v>114</v>
      </c>
      <c r="C27" s="31">
        <f t="shared" si="0"/>
        <v>0</v>
      </c>
      <c r="D27" s="31"/>
      <c r="E27" s="31"/>
      <c r="F27" s="31"/>
      <c r="G27" s="31"/>
      <c r="H27" s="31"/>
    </row>
    <row r="28" spans="1:8" ht="14.25">
      <c r="A28" s="61" t="s">
        <v>115</v>
      </c>
      <c r="B28" s="42" t="s">
        <v>49</v>
      </c>
      <c r="C28" s="31">
        <f t="shared" si="0"/>
        <v>0</v>
      </c>
      <c r="D28" s="31"/>
      <c r="E28" s="31"/>
      <c r="F28" s="31"/>
      <c r="G28" s="31"/>
      <c r="H28" s="31"/>
    </row>
    <row r="29" spans="1:8" ht="14.25">
      <c r="A29" s="61" t="s">
        <v>116</v>
      </c>
      <c r="B29" s="42" t="s">
        <v>51</v>
      </c>
      <c r="C29" s="31">
        <f t="shared" si="0"/>
        <v>0</v>
      </c>
      <c r="D29" s="31"/>
      <c r="E29" s="31"/>
      <c r="F29" s="31"/>
      <c r="G29" s="31"/>
      <c r="H29" s="31"/>
    </row>
    <row r="30" spans="1:8" ht="14.25">
      <c r="A30" s="61" t="s">
        <v>117</v>
      </c>
      <c r="B30" s="42" t="s">
        <v>53</v>
      </c>
      <c r="C30" s="31">
        <f t="shared" si="0"/>
        <v>0</v>
      </c>
      <c r="D30" s="31"/>
      <c r="E30" s="31"/>
      <c r="F30" s="31"/>
      <c r="G30" s="31"/>
      <c r="H30" s="31"/>
    </row>
    <row r="31" spans="1:8" ht="14.25">
      <c r="A31" s="31">
        <v>2070109</v>
      </c>
      <c r="B31" s="45" t="s">
        <v>180</v>
      </c>
      <c r="C31" s="31">
        <f t="shared" si="0"/>
        <v>22.49</v>
      </c>
      <c r="D31" s="31">
        <v>22.49</v>
      </c>
      <c r="E31" s="31"/>
      <c r="F31" s="31"/>
      <c r="G31" s="31"/>
      <c r="H31" s="31"/>
    </row>
    <row r="32" spans="1:8" ht="24">
      <c r="A32" s="31">
        <v>2080199</v>
      </c>
      <c r="B32" s="42" t="s">
        <v>181</v>
      </c>
      <c r="C32" s="31">
        <f t="shared" si="0"/>
        <v>11.28</v>
      </c>
      <c r="D32" s="31">
        <v>11.28</v>
      </c>
      <c r="E32" s="31"/>
      <c r="F32" s="31"/>
      <c r="G32" s="31"/>
      <c r="H32" s="31"/>
    </row>
    <row r="33" spans="1:8" ht="24">
      <c r="A33" s="61">
        <v>2080505</v>
      </c>
      <c r="B33" s="42" t="s">
        <v>158</v>
      </c>
      <c r="C33" s="31">
        <f t="shared" si="0"/>
        <v>56.18</v>
      </c>
      <c r="D33" s="31">
        <v>56.18</v>
      </c>
      <c r="E33" s="31"/>
      <c r="F33" s="31"/>
      <c r="G33" s="31"/>
      <c r="H33" s="31"/>
    </row>
    <row r="34" spans="1:8" ht="24">
      <c r="A34" s="61">
        <v>2080506</v>
      </c>
      <c r="B34" s="42" t="s">
        <v>159</v>
      </c>
      <c r="C34" s="31">
        <f t="shared" si="0"/>
        <v>21.08</v>
      </c>
      <c r="D34" s="31">
        <v>21.08</v>
      </c>
      <c r="E34" s="31"/>
      <c r="F34" s="31"/>
      <c r="G34" s="31"/>
      <c r="H34" s="31"/>
    </row>
    <row r="35" spans="1:8" ht="24">
      <c r="A35" s="61">
        <v>2080599</v>
      </c>
      <c r="B35" s="42" t="s">
        <v>160</v>
      </c>
      <c r="C35" s="31">
        <f t="shared" si="0"/>
        <v>12</v>
      </c>
      <c r="D35" s="47">
        <v>12</v>
      </c>
      <c r="E35" s="31"/>
      <c r="F35" s="31"/>
      <c r="G35" s="31"/>
      <c r="H35" s="31"/>
    </row>
    <row r="36" spans="1:8" ht="14.25">
      <c r="A36" s="61">
        <v>2080801</v>
      </c>
      <c r="B36" s="42" t="s">
        <v>161</v>
      </c>
      <c r="C36" s="31">
        <f t="shared" si="0"/>
        <v>2.15</v>
      </c>
      <c r="D36" s="31">
        <v>2.15</v>
      </c>
      <c r="E36" s="31"/>
      <c r="F36" s="31"/>
      <c r="G36" s="31"/>
      <c r="H36" s="31"/>
    </row>
    <row r="37" spans="1:8" ht="14.25">
      <c r="A37" s="61">
        <v>2080899</v>
      </c>
      <c r="B37" s="42" t="s">
        <v>162</v>
      </c>
      <c r="C37" s="31">
        <f t="shared" si="0"/>
        <v>29.78</v>
      </c>
      <c r="D37" s="31">
        <v>29.78</v>
      </c>
      <c r="E37" s="31"/>
      <c r="F37" s="31"/>
      <c r="G37" s="31"/>
      <c r="H37" s="31"/>
    </row>
    <row r="38" spans="1:8" ht="14.25">
      <c r="A38" s="61">
        <v>2081005</v>
      </c>
      <c r="B38" s="42" t="s">
        <v>163</v>
      </c>
      <c r="C38" s="31">
        <f t="shared" si="0"/>
        <v>21.67</v>
      </c>
      <c r="D38" s="31">
        <v>21.67</v>
      </c>
      <c r="E38" s="31"/>
      <c r="F38" s="31"/>
      <c r="G38" s="31"/>
      <c r="H38" s="31"/>
    </row>
    <row r="39" spans="1:8" ht="24">
      <c r="A39" s="61">
        <v>2082101</v>
      </c>
      <c r="B39" s="42" t="s">
        <v>182</v>
      </c>
      <c r="C39" s="31">
        <f t="shared" si="0"/>
        <v>28.86</v>
      </c>
      <c r="D39" s="31">
        <v>28.86</v>
      </c>
      <c r="E39" s="31"/>
      <c r="F39" s="31"/>
      <c r="G39" s="31"/>
      <c r="H39" s="31"/>
    </row>
    <row r="40" spans="1:8" ht="24">
      <c r="A40" s="61">
        <v>2082102</v>
      </c>
      <c r="B40" s="42" t="s">
        <v>183</v>
      </c>
      <c r="C40" s="31">
        <f t="shared" si="0"/>
        <v>40.56</v>
      </c>
      <c r="D40" s="31">
        <v>40.56</v>
      </c>
      <c r="E40" s="31"/>
      <c r="F40" s="31"/>
      <c r="G40" s="31"/>
      <c r="H40" s="31"/>
    </row>
    <row r="41" spans="1:8" ht="14.25">
      <c r="A41" s="61">
        <v>2082501</v>
      </c>
      <c r="B41" s="42" t="s">
        <v>166</v>
      </c>
      <c r="C41" s="31">
        <f t="shared" si="0"/>
        <v>9.43</v>
      </c>
      <c r="D41" s="31">
        <v>9.43</v>
      </c>
      <c r="E41" s="31"/>
      <c r="F41" s="31"/>
      <c r="G41" s="31"/>
      <c r="H41" s="31"/>
    </row>
    <row r="42" spans="1:8" ht="14.25">
      <c r="A42" s="61">
        <v>2101101</v>
      </c>
      <c r="B42" s="42" t="s">
        <v>167</v>
      </c>
      <c r="C42" s="31">
        <f t="shared" si="0"/>
        <v>21.48</v>
      </c>
      <c r="D42" s="31">
        <v>21.48</v>
      </c>
      <c r="E42" s="31"/>
      <c r="F42" s="31"/>
      <c r="G42" s="31"/>
      <c r="H42" s="31"/>
    </row>
    <row r="43" spans="1:8" ht="14.25">
      <c r="A43" s="61">
        <v>2101102</v>
      </c>
      <c r="B43" s="42" t="s">
        <v>168</v>
      </c>
      <c r="C43" s="31">
        <f t="shared" si="0"/>
        <v>13</v>
      </c>
      <c r="D43" s="47">
        <v>13</v>
      </c>
      <c r="E43" s="31"/>
      <c r="F43" s="31"/>
      <c r="G43" s="31"/>
      <c r="H43" s="31"/>
    </row>
    <row r="44" spans="1:8" ht="24">
      <c r="A44" s="61">
        <v>2120199</v>
      </c>
      <c r="B44" s="42" t="s">
        <v>184</v>
      </c>
      <c r="C44" s="31">
        <f t="shared" si="0"/>
        <v>33.45</v>
      </c>
      <c r="D44" s="31">
        <v>33.45</v>
      </c>
      <c r="E44" s="31"/>
      <c r="F44" s="31"/>
      <c r="G44" s="31"/>
      <c r="H44" s="31"/>
    </row>
    <row r="45" spans="1:8" ht="14.25">
      <c r="A45" s="61">
        <v>2130104</v>
      </c>
      <c r="B45" s="42" t="s">
        <v>170</v>
      </c>
      <c r="C45" s="31">
        <f t="shared" si="0"/>
        <v>136.79</v>
      </c>
      <c r="D45" s="31">
        <v>136.79</v>
      </c>
      <c r="E45" s="31"/>
      <c r="F45" s="31"/>
      <c r="G45" s="31"/>
      <c r="H45" s="31"/>
    </row>
    <row r="46" spans="1:8" ht="24">
      <c r="A46" s="61">
        <v>2130705</v>
      </c>
      <c r="B46" s="42" t="s">
        <v>171</v>
      </c>
      <c r="C46" s="31">
        <f t="shared" si="0"/>
        <v>178</v>
      </c>
      <c r="D46" s="47">
        <v>178</v>
      </c>
      <c r="E46" s="31"/>
      <c r="F46" s="31"/>
      <c r="G46" s="31"/>
      <c r="H46" s="31"/>
    </row>
    <row r="47" spans="1:8" ht="14.25">
      <c r="A47" s="61">
        <v>2210201</v>
      </c>
      <c r="B47" s="42" t="s">
        <v>185</v>
      </c>
      <c r="C47" s="31">
        <f t="shared" si="0"/>
        <v>36.53</v>
      </c>
      <c r="D47" s="31">
        <v>36.53</v>
      </c>
      <c r="E47" s="47"/>
      <c r="F47" s="31"/>
      <c r="G47" s="31"/>
      <c r="H47" s="31"/>
    </row>
    <row r="48" spans="1:8" ht="14.25">
      <c r="A48" s="61">
        <v>227</v>
      </c>
      <c r="B48" s="42" t="s">
        <v>24</v>
      </c>
      <c r="C48" s="31">
        <f t="shared" si="0"/>
        <v>12.2</v>
      </c>
      <c r="D48" s="31"/>
      <c r="E48" s="31">
        <v>12.2</v>
      </c>
      <c r="F48" s="31"/>
      <c r="G48" s="31"/>
      <c r="H48" s="31"/>
    </row>
    <row r="49" spans="1:8" ht="14.25">
      <c r="A49" s="62" t="s">
        <v>172</v>
      </c>
      <c r="B49" s="63"/>
      <c r="C49" s="64"/>
      <c r="D49" s="64"/>
      <c r="E49" s="64"/>
      <c r="F49" s="64"/>
      <c r="G49" s="64"/>
      <c r="H49" s="64"/>
    </row>
  </sheetData>
  <sheetProtection/>
  <mergeCells count="2">
    <mergeCell ref="A2:H2"/>
    <mergeCell ref="D3:E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E11" sqref="E11"/>
    </sheetView>
  </sheetViews>
  <sheetFormatPr defaultColWidth="9.00390625" defaultRowHeight="15"/>
  <cols>
    <col min="1" max="1" width="17.00390625" style="0" customWidth="1"/>
    <col min="2" max="2" width="10.28125" style="0" customWidth="1"/>
    <col min="3" max="3" width="18.28125" style="0" customWidth="1"/>
    <col min="4" max="4" width="11.8515625" style="0" customWidth="1"/>
    <col min="5" max="5" width="15.7109375" style="0" customWidth="1"/>
    <col min="6" max="6" width="7.140625" style="0" customWidth="1"/>
    <col min="7" max="7" width="7.421875" style="0" customWidth="1"/>
  </cols>
  <sheetData>
    <row r="1" ht="20.25">
      <c r="A1" s="15" t="s">
        <v>186</v>
      </c>
    </row>
    <row r="2" spans="1:7" ht="30.75" customHeight="1">
      <c r="A2" s="16" t="s">
        <v>187</v>
      </c>
      <c r="B2" s="16"/>
      <c r="C2" s="16"/>
      <c r="D2" s="16"/>
      <c r="E2" s="16"/>
      <c r="F2" s="16"/>
      <c r="G2" s="16"/>
    </row>
    <row r="3" spans="1:7" ht="14.25">
      <c r="A3" s="48"/>
      <c r="B3" s="48"/>
      <c r="C3" s="48"/>
      <c r="D3" s="48"/>
      <c r="E3" s="48"/>
      <c r="F3" s="48"/>
      <c r="G3" s="49" t="s">
        <v>2</v>
      </c>
    </row>
    <row r="4" spans="1:7" ht="30" customHeight="1">
      <c r="A4" s="50" t="s">
        <v>3</v>
      </c>
      <c r="B4" s="50"/>
      <c r="C4" s="50" t="s">
        <v>4</v>
      </c>
      <c r="D4" s="50"/>
      <c r="E4" s="50"/>
      <c r="F4" s="50"/>
      <c r="G4" s="50"/>
    </row>
    <row r="5" spans="1:7" ht="40.5" customHeight="1">
      <c r="A5" s="50" t="s">
        <v>5</v>
      </c>
      <c r="B5" s="50" t="s">
        <v>6</v>
      </c>
      <c r="C5" s="50" t="s">
        <v>5</v>
      </c>
      <c r="D5" s="50" t="s">
        <v>35</v>
      </c>
      <c r="E5" s="51" t="s">
        <v>188</v>
      </c>
      <c r="F5" s="51" t="s">
        <v>189</v>
      </c>
      <c r="G5" s="51" t="s">
        <v>190</v>
      </c>
    </row>
    <row r="6" spans="1:7" ht="22.5" customHeight="1">
      <c r="A6" s="30" t="s">
        <v>191</v>
      </c>
      <c r="B6" s="30">
        <v>1244.47</v>
      </c>
      <c r="C6" s="30" t="s">
        <v>192</v>
      </c>
      <c r="D6" s="30">
        <v>1244.47</v>
      </c>
      <c r="E6" s="30">
        <f>E7+E8+E9+E10+E11+E12+E13+E14+E15+E16+E17</f>
        <v>1244.47</v>
      </c>
      <c r="F6" s="30"/>
      <c r="G6" s="30"/>
    </row>
    <row r="7" spans="1:7" ht="22.5" customHeight="1">
      <c r="A7" s="30" t="s">
        <v>193</v>
      </c>
      <c r="B7" s="30">
        <v>1244.47</v>
      </c>
      <c r="C7" s="30" t="s">
        <v>8</v>
      </c>
      <c r="D7" s="30">
        <f>E7+F7+G7</f>
        <v>557.54</v>
      </c>
      <c r="E7" s="30">
        <v>557.54</v>
      </c>
      <c r="F7" s="30"/>
      <c r="G7" s="30"/>
    </row>
    <row r="8" spans="1:7" ht="22.5" customHeight="1">
      <c r="A8" s="30" t="s">
        <v>194</v>
      </c>
      <c r="B8" s="30"/>
      <c r="C8" s="30" t="s">
        <v>10</v>
      </c>
      <c r="D8" s="30">
        <f aca="true" t="shared" si="0" ref="D8:D19">E8+F8+G8</f>
        <v>0</v>
      </c>
      <c r="E8" s="30"/>
      <c r="F8" s="30"/>
      <c r="G8" s="30"/>
    </row>
    <row r="9" spans="1:7" ht="22.5" customHeight="1">
      <c r="A9" s="30" t="s">
        <v>195</v>
      </c>
      <c r="B9" s="30"/>
      <c r="C9" s="30" t="s">
        <v>196</v>
      </c>
      <c r="D9" s="30">
        <f t="shared" si="0"/>
        <v>22.49</v>
      </c>
      <c r="E9" s="30">
        <v>22.49</v>
      </c>
      <c r="F9" s="30"/>
      <c r="G9" s="30"/>
    </row>
    <row r="10" spans="1:7" ht="22.5" customHeight="1">
      <c r="A10" s="30" t="s">
        <v>197</v>
      </c>
      <c r="B10" s="30"/>
      <c r="C10" s="30" t="s">
        <v>198</v>
      </c>
      <c r="D10" s="30">
        <f t="shared" si="0"/>
        <v>0</v>
      </c>
      <c r="E10" s="30"/>
      <c r="F10" s="30"/>
      <c r="G10" s="30"/>
    </row>
    <row r="11" spans="1:7" ht="22.5" customHeight="1">
      <c r="A11" s="30" t="s">
        <v>193</v>
      </c>
      <c r="B11" s="30"/>
      <c r="C11" s="30" t="s">
        <v>18</v>
      </c>
      <c r="D11" s="30">
        <f t="shared" si="0"/>
        <v>232.99</v>
      </c>
      <c r="E11" s="30">
        <v>232.99</v>
      </c>
      <c r="F11" s="30"/>
      <c r="G11" s="30"/>
    </row>
    <row r="12" spans="1:7" ht="22.5" customHeight="1">
      <c r="A12" s="30" t="s">
        <v>194</v>
      </c>
      <c r="B12" s="30"/>
      <c r="C12" s="30" t="s">
        <v>19</v>
      </c>
      <c r="D12" s="30">
        <f t="shared" si="0"/>
        <v>34.48</v>
      </c>
      <c r="E12" s="30">
        <v>34.48</v>
      </c>
      <c r="F12" s="30"/>
      <c r="G12" s="30"/>
    </row>
    <row r="13" spans="1:7" ht="22.5" customHeight="1">
      <c r="A13" s="30" t="s">
        <v>195</v>
      </c>
      <c r="B13" s="30"/>
      <c r="C13" s="30" t="s">
        <v>199</v>
      </c>
      <c r="D13" s="30">
        <f t="shared" si="0"/>
        <v>0</v>
      </c>
      <c r="E13" s="30"/>
      <c r="F13" s="30"/>
      <c r="G13" s="30"/>
    </row>
    <row r="14" spans="1:7" ht="22.5" customHeight="1">
      <c r="A14" s="30"/>
      <c r="B14" s="30"/>
      <c r="C14" s="30" t="s">
        <v>20</v>
      </c>
      <c r="D14" s="30">
        <f t="shared" si="0"/>
        <v>33.45</v>
      </c>
      <c r="E14" s="30">
        <v>33.45</v>
      </c>
      <c r="F14" s="30"/>
      <c r="G14" s="30"/>
    </row>
    <row r="15" spans="1:7" ht="22.5" customHeight="1">
      <c r="A15" s="30"/>
      <c r="B15" s="30"/>
      <c r="C15" s="30" t="s">
        <v>21</v>
      </c>
      <c r="D15" s="30">
        <f t="shared" si="0"/>
        <v>314.79</v>
      </c>
      <c r="E15" s="30">
        <v>314.79</v>
      </c>
      <c r="F15" s="30"/>
      <c r="G15" s="30"/>
    </row>
    <row r="16" spans="1:7" ht="22.5" customHeight="1">
      <c r="A16" s="30"/>
      <c r="B16" s="30"/>
      <c r="C16" s="30" t="s">
        <v>23</v>
      </c>
      <c r="D16" s="30">
        <f t="shared" si="0"/>
        <v>36.53</v>
      </c>
      <c r="E16" s="30">
        <v>36.53</v>
      </c>
      <c r="F16" s="30"/>
      <c r="G16" s="30"/>
    </row>
    <row r="17" spans="1:7" ht="22.5" customHeight="1">
      <c r="A17" s="30"/>
      <c r="B17" s="30"/>
      <c r="C17" s="30" t="s">
        <v>24</v>
      </c>
      <c r="D17" s="30">
        <f t="shared" si="0"/>
        <v>12.2</v>
      </c>
      <c r="E17" s="30">
        <v>12.2</v>
      </c>
      <c r="F17" s="30"/>
      <c r="G17" s="30"/>
    </row>
    <row r="18" spans="1:7" ht="22.5" customHeight="1">
      <c r="A18" s="30"/>
      <c r="B18" s="30"/>
      <c r="C18" s="30" t="s">
        <v>200</v>
      </c>
      <c r="D18" s="30">
        <f t="shared" si="0"/>
        <v>0</v>
      </c>
      <c r="E18" s="30"/>
      <c r="F18" s="30"/>
      <c r="G18" s="30"/>
    </row>
    <row r="19" spans="1:7" ht="22.5" customHeight="1">
      <c r="A19" s="31" t="s">
        <v>30</v>
      </c>
      <c r="B19" s="30">
        <v>1244.47</v>
      </c>
      <c r="C19" s="31" t="s">
        <v>31</v>
      </c>
      <c r="D19" s="30">
        <f t="shared" si="0"/>
        <v>1244.47</v>
      </c>
      <c r="E19" s="30">
        <v>1244.47</v>
      </c>
      <c r="F19" s="30"/>
      <c r="G19" s="30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0">
      <selection activeCell="G22" sqref="G22"/>
    </sheetView>
  </sheetViews>
  <sheetFormatPr defaultColWidth="9.00390625" defaultRowHeight="15"/>
  <cols>
    <col min="1" max="1" width="12.7109375" style="0" bestFit="1" customWidth="1"/>
    <col min="2" max="2" width="24.57421875" style="0" customWidth="1"/>
    <col min="3" max="3" width="12.57421875" style="0" customWidth="1"/>
    <col min="4" max="4" width="10.421875" style="0" customWidth="1"/>
    <col min="5" max="5" width="12.140625" style="0" customWidth="1"/>
    <col min="6" max="6" width="13.140625" style="0" customWidth="1"/>
  </cols>
  <sheetData>
    <row r="1" ht="20.25">
      <c r="A1" s="15" t="s">
        <v>201</v>
      </c>
    </row>
    <row r="2" spans="1:6" ht="26.25">
      <c r="A2" s="16" t="s">
        <v>202</v>
      </c>
      <c r="B2" s="16"/>
      <c r="C2" s="16"/>
      <c r="D2" s="16"/>
      <c r="E2" s="16"/>
      <c r="F2" s="16"/>
    </row>
    <row r="3" ht="14.25">
      <c r="C3" s="33"/>
    </row>
    <row r="4" spans="3:6" ht="14.25">
      <c r="C4" s="34"/>
      <c r="F4" s="18" t="s">
        <v>2</v>
      </c>
    </row>
    <row r="5" spans="1:6" ht="14.25">
      <c r="A5" s="35" t="s">
        <v>203</v>
      </c>
      <c r="B5" s="36"/>
      <c r="C5" s="37" t="s">
        <v>204</v>
      </c>
      <c r="D5" s="38" t="s">
        <v>205</v>
      </c>
      <c r="E5" s="39"/>
      <c r="F5" s="40"/>
    </row>
    <row r="6" spans="1:6" ht="14.25">
      <c r="A6" s="20" t="s">
        <v>41</v>
      </c>
      <c r="B6" s="20" t="s">
        <v>42</v>
      </c>
      <c r="C6" s="41"/>
      <c r="D6" s="19" t="s">
        <v>206</v>
      </c>
      <c r="E6" s="19" t="s">
        <v>175</v>
      </c>
      <c r="F6" s="19" t="s">
        <v>176</v>
      </c>
    </row>
    <row r="7" spans="1:6" ht="14.25">
      <c r="A7" s="42"/>
      <c r="B7" s="43" t="s">
        <v>35</v>
      </c>
      <c r="C7" s="44">
        <f>C8+C54+C55+C61+C65+C68+C69+C71</f>
        <v>1076.83</v>
      </c>
      <c r="D7" s="32">
        <f>D8+D54+D55+D56+D57+D58+D59+D60+D61+D62+D63+D64+D66+D67+D68+D69+D70+D71+D72</f>
        <v>1244.4699999999998</v>
      </c>
      <c r="E7" s="32">
        <f>E8+E54+E55+E56+E57+E58+E59+E60+E61+E62+E63+E64+E66+E67+E68+E69+E70+E71+E72</f>
        <v>1108.57</v>
      </c>
      <c r="F7" s="32">
        <f>F8+F38+F72</f>
        <v>135.9</v>
      </c>
    </row>
    <row r="8" spans="1:6" ht="14.25">
      <c r="A8" s="42" t="s">
        <v>45</v>
      </c>
      <c r="B8" s="42" t="s">
        <v>8</v>
      </c>
      <c r="C8" s="44">
        <f>C9+C20+C29+C39+C48</f>
        <v>569.36</v>
      </c>
      <c r="D8" s="32">
        <f>D9+D20+D29+D39+D48</f>
        <v>557.54</v>
      </c>
      <c r="E8" s="32">
        <f>E9+E20+E29+E39+E48</f>
        <v>433.84</v>
      </c>
      <c r="F8" s="32">
        <f>F9+F20+F29+F39+F48</f>
        <v>4</v>
      </c>
    </row>
    <row r="9" spans="1:6" ht="14.25">
      <c r="A9" s="42" t="s">
        <v>46</v>
      </c>
      <c r="B9" s="42" t="s">
        <v>47</v>
      </c>
      <c r="C9" s="44">
        <f>C13+C16</f>
        <v>6</v>
      </c>
      <c r="D9" s="30">
        <f aca="true" t="shared" si="0" ref="D9:D53">E9+F9</f>
        <v>4</v>
      </c>
      <c r="E9" s="30"/>
      <c r="F9" s="30">
        <v>4</v>
      </c>
    </row>
    <row r="10" spans="1:6" ht="14.25">
      <c r="A10" s="42" t="s">
        <v>48</v>
      </c>
      <c r="B10" s="42" t="s">
        <v>49</v>
      </c>
      <c r="C10" s="44"/>
      <c r="D10" s="30">
        <f t="shared" si="0"/>
        <v>0</v>
      </c>
      <c r="E10" s="30"/>
      <c r="F10" s="30"/>
    </row>
    <row r="11" spans="1:6" ht="14.25">
      <c r="A11" s="42" t="s">
        <v>50</v>
      </c>
      <c r="B11" s="42" t="s">
        <v>51</v>
      </c>
      <c r="C11" s="44"/>
      <c r="D11" s="30">
        <f t="shared" si="0"/>
        <v>0</v>
      </c>
      <c r="E11" s="30"/>
      <c r="F11" s="30"/>
    </row>
    <row r="12" spans="1:6" ht="14.25">
      <c r="A12" s="42" t="s">
        <v>52</v>
      </c>
      <c r="B12" s="42" t="s">
        <v>53</v>
      </c>
      <c r="C12" s="44"/>
      <c r="D12" s="30">
        <f t="shared" si="0"/>
        <v>0</v>
      </c>
      <c r="E12" s="30"/>
      <c r="F12" s="30"/>
    </row>
    <row r="13" spans="1:6" ht="14.25">
      <c r="A13" s="42" t="s">
        <v>54</v>
      </c>
      <c r="B13" s="42" t="s">
        <v>55</v>
      </c>
      <c r="C13" s="44">
        <v>5</v>
      </c>
      <c r="D13" s="30">
        <f t="shared" si="0"/>
        <v>3</v>
      </c>
      <c r="E13" s="30"/>
      <c r="F13" s="32">
        <v>3</v>
      </c>
    </row>
    <row r="14" spans="1:6" ht="14.25">
      <c r="A14" s="42" t="s">
        <v>56</v>
      </c>
      <c r="B14" s="42" t="s">
        <v>57</v>
      </c>
      <c r="C14" s="44"/>
      <c r="D14" s="30">
        <f t="shared" si="0"/>
        <v>0</v>
      </c>
      <c r="E14" s="30"/>
      <c r="F14" s="30"/>
    </row>
    <row r="15" spans="1:6" ht="14.25">
      <c r="A15" s="42" t="s">
        <v>58</v>
      </c>
      <c r="B15" s="42" t="s">
        <v>59</v>
      </c>
      <c r="C15" s="44"/>
      <c r="D15" s="30">
        <f t="shared" si="0"/>
        <v>0</v>
      </c>
      <c r="E15" s="30"/>
      <c r="F15" s="30"/>
    </row>
    <row r="16" spans="1:6" ht="14.25">
      <c r="A16" s="42" t="s">
        <v>60</v>
      </c>
      <c r="B16" s="42" t="s">
        <v>61</v>
      </c>
      <c r="C16" s="44">
        <v>1</v>
      </c>
      <c r="D16" s="30">
        <f t="shared" si="0"/>
        <v>1</v>
      </c>
      <c r="E16" s="30"/>
      <c r="F16" s="32">
        <v>1</v>
      </c>
    </row>
    <row r="17" spans="1:6" ht="14.25">
      <c r="A17" s="42" t="s">
        <v>62</v>
      </c>
      <c r="B17" s="42" t="s">
        <v>63</v>
      </c>
      <c r="C17" s="44"/>
      <c r="D17" s="30">
        <f t="shared" si="0"/>
        <v>0</v>
      </c>
      <c r="E17" s="30"/>
      <c r="F17" s="30"/>
    </row>
    <row r="18" spans="1:6" ht="14.25">
      <c r="A18" s="42" t="s">
        <v>64</v>
      </c>
      <c r="B18" s="42" t="s">
        <v>65</v>
      </c>
      <c r="C18" s="44"/>
      <c r="D18" s="30">
        <f t="shared" si="0"/>
        <v>0</v>
      </c>
      <c r="E18" s="30"/>
      <c r="F18" s="30"/>
    </row>
    <row r="19" spans="1:6" ht="14.25">
      <c r="A19" s="42" t="s">
        <v>66</v>
      </c>
      <c r="B19" s="42" t="s">
        <v>67</v>
      </c>
      <c r="C19" s="44"/>
      <c r="D19" s="30">
        <f t="shared" si="0"/>
        <v>0</v>
      </c>
      <c r="E19" s="30"/>
      <c r="F19" s="30"/>
    </row>
    <row r="20" spans="1:6" ht="14.25">
      <c r="A20" s="42" t="s">
        <v>68</v>
      </c>
      <c r="B20" s="42" t="s">
        <v>69</v>
      </c>
      <c r="C20" s="44"/>
      <c r="D20" s="30">
        <f t="shared" si="0"/>
        <v>0</v>
      </c>
      <c r="E20" s="30"/>
      <c r="F20" s="30"/>
    </row>
    <row r="21" spans="1:6" ht="14.25">
      <c r="A21" s="42" t="s">
        <v>70</v>
      </c>
      <c r="B21" s="42" t="s">
        <v>49</v>
      </c>
      <c r="C21" s="44"/>
      <c r="D21" s="30">
        <f t="shared" si="0"/>
        <v>0</v>
      </c>
      <c r="E21" s="30"/>
      <c r="F21" s="30"/>
    </row>
    <row r="22" spans="1:6" ht="14.25">
      <c r="A22" s="42" t="s">
        <v>71</v>
      </c>
      <c r="B22" s="42" t="s">
        <v>51</v>
      </c>
      <c r="C22" s="44"/>
      <c r="D22" s="30">
        <f t="shared" si="0"/>
        <v>0</v>
      </c>
      <c r="E22" s="30"/>
      <c r="F22" s="30"/>
    </row>
    <row r="23" spans="1:6" ht="14.25">
      <c r="A23" s="42" t="s">
        <v>72</v>
      </c>
      <c r="B23" s="42" t="s">
        <v>53</v>
      </c>
      <c r="C23" s="44"/>
      <c r="D23" s="30">
        <f t="shared" si="0"/>
        <v>0</v>
      </c>
      <c r="E23" s="30"/>
      <c r="F23" s="30"/>
    </row>
    <row r="24" spans="1:6" ht="14.25">
      <c r="A24" s="42" t="s">
        <v>73</v>
      </c>
      <c r="B24" s="42" t="s">
        <v>74</v>
      </c>
      <c r="C24" s="44"/>
      <c r="D24" s="30">
        <f t="shared" si="0"/>
        <v>0</v>
      </c>
      <c r="E24" s="30"/>
      <c r="F24" s="30"/>
    </row>
    <row r="25" spans="1:6" ht="14.25">
      <c r="A25" s="42" t="s">
        <v>75</v>
      </c>
      <c r="B25" s="42" t="s">
        <v>76</v>
      </c>
      <c r="C25" s="44"/>
      <c r="D25" s="30">
        <f t="shared" si="0"/>
        <v>0</v>
      </c>
      <c r="E25" s="30"/>
      <c r="F25" s="30"/>
    </row>
    <row r="26" spans="1:6" ht="14.25">
      <c r="A26" s="42" t="s">
        <v>77</v>
      </c>
      <c r="B26" s="42" t="s">
        <v>78</v>
      </c>
      <c r="C26" s="44"/>
      <c r="D26" s="30">
        <f t="shared" si="0"/>
        <v>0</v>
      </c>
      <c r="E26" s="30"/>
      <c r="F26" s="30"/>
    </row>
    <row r="27" spans="1:6" ht="14.25">
      <c r="A27" s="42" t="s">
        <v>79</v>
      </c>
      <c r="B27" s="42" t="s">
        <v>65</v>
      </c>
      <c r="C27" s="44"/>
      <c r="D27" s="30">
        <f t="shared" si="0"/>
        <v>0</v>
      </c>
      <c r="E27" s="30"/>
      <c r="F27" s="30"/>
    </row>
    <row r="28" spans="1:6" ht="14.25">
      <c r="A28" s="42" t="s">
        <v>80</v>
      </c>
      <c r="B28" s="42" t="s">
        <v>81</v>
      </c>
      <c r="C28" s="44"/>
      <c r="D28" s="30">
        <f t="shared" si="0"/>
        <v>0</v>
      </c>
      <c r="E28" s="30"/>
      <c r="F28" s="30"/>
    </row>
    <row r="29" spans="1:6" ht="24">
      <c r="A29" s="42" t="s">
        <v>82</v>
      </c>
      <c r="B29" s="42" t="s">
        <v>83</v>
      </c>
      <c r="C29" s="44">
        <f>C30+C31+C32+C33+C34+C35+C36+C37+C38</f>
        <v>562.36</v>
      </c>
      <c r="D29" s="32">
        <f>D30+D38</f>
        <v>553.54</v>
      </c>
      <c r="E29" s="30">
        <v>433.84</v>
      </c>
      <c r="F29" s="30"/>
    </row>
    <row r="30" spans="1:6" ht="14.25">
      <c r="A30" s="42" t="s">
        <v>84</v>
      </c>
      <c r="B30" s="42" t="s">
        <v>49</v>
      </c>
      <c r="C30" s="44">
        <v>362.65</v>
      </c>
      <c r="D30" s="30">
        <f t="shared" si="0"/>
        <v>433.84</v>
      </c>
      <c r="E30" s="30">
        <v>433.84</v>
      </c>
      <c r="F30" s="30"/>
    </row>
    <row r="31" spans="1:6" ht="14.25">
      <c r="A31" s="42" t="s">
        <v>85</v>
      </c>
      <c r="B31" s="42" t="s">
        <v>51</v>
      </c>
      <c r="C31" s="44"/>
      <c r="D31" s="30">
        <f t="shared" si="0"/>
        <v>0</v>
      </c>
      <c r="E31" s="30"/>
      <c r="F31" s="30"/>
    </row>
    <row r="32" spans="1:6" ht="14.25">
      <c r="A32" s="42" t="s">
        <v>86</v>
      </c>
      <c r="B32" s="42" t="s">
        <v>53</v>
      </c>
      <c r="C32" s="44"/>
      <c r="D32" s="30">
        <f t="shared" si="0"/>
        <v>0</v>
      </c>
      <c r="E32" s="30"/>
      <c r="F32" s="30"/>
    </row>
    <row r="33" spans="1:6" ht="14.25">
      <c r="A33" s="42" t="s">
        <v>87</v>
      </c>
      <c r="B33" s="42" t="s">
        <v>88</v>
      </c>
      <c r="C33" s="44"/>
      <c r="D33" s="30">
        <f t="shared" si="0"/>
        <v>0</v>
      </c>
      <c r="E33" s="30"/>
      <c r="F33" s="30"/>
    </row>
    <row r="34" spans="1:6" ht="14.25">
      <c r="A34" s="42" t="s">
        <v>89</v>
      </c>
      <c r="B34" s="42" t="s">
        <v>90</v>
      </c>
      <c r="C34" s="44">
        <v>0.5</v>
      </c>
      <c r="D34" s="30">
        <f t="shared" si="0"/>
        <v>0</v>
      </c>
      <c r="E34" s="30"/>
      <c r="F34" s="30"/>
    </row>
    <row r="35" spans="1:6" ht="14.25">
      <c r="A35" s="42" t="s">
        <v>91</v>
      </c>
      <c r="B35" s="42" t="s">
        <v>92</v>
      </c>
      <c r="C35" s="44">
        <v>10</v>
      </c>
      <c r="D35" s="30">
        <f t="shared" si="0"/>
        <v>0</v>
      </c>
      <c r="E35" s="30"/>
      <c r="F35" s="30"/>
    </row>
    <row r="36" spans="1:6" ht="14.25">
      <c r="A36" s="42" t="s">
        <v>93</v>
      </c>
      <c r="B36" s="42" t="s">
        <v>94</v>
      </c>
      <c r="C36" s="44"/>
      <c r="D36" s="30">
        <f t="shared" si="0"/>
        <v>0</v>
      </c>
      <c r="E36" s="30"/>
      <c r="F36" s="30"/>
    </row>
    <row r="37" spans="1:6" ht="14.25">
      <c r="A37" s="42" t="s">
        <v>95</v>
      </c>
      <c r="B37" s="42" t="s">
        <v>65</v>
      </c>
      <c r="C37" s="44"/>
      <c r="D37" s="30">
        <f t="shared" si="0"/>
        <v>0</v>
      </c>
      <c r="E37" s="30"/>
      <c r="F37" s="30"/>
    </row>
    <row r="38" spans="1:6" ht="24">
      <c r="A38" s="42" t="s">
        <v>96</v>
      </c>
      <c r="B38" s="42" t="s">
        <v>97</v>
      </c>
      <c r="C38" s="44">
        <v>189.21</v>
      </c>
      <c r="D38" s="32">
        <f t="shared" si="0"/>
        <v>119.7</v>
      </c>
      <c r="E38" s="30"/>
      <c r="F38" s="32">
        <v>119.7</v>
      </c>
    </row>
    <row r="39" spans="1:6" ht="14.25">
      <c r="A39" s="42" t="s">
        <v>98</v>
      </c>
      <c r="B39" s="42" t="s">
        <v>99</v>
      </c>
      <c r="C39" s="44">
        <v>1</v>
      </c>
      <c r="D39" s="30">
        <f t="shared" si="0"/>
        <v>0</v>
      </c>
      <c r="E39" s="30"/>
      <c r="F39" s="30"/>
    </row>
    <row r="40" spans="1:6" ht="14.25">
      <c r="A40" s="42" t="s">
        <v>100</v>
      </c>
      <c r="B40" s="42" t="s">
        <v>49</v>
      </c>
      <c r="C40" s="44"/>
      <c r="D40" s="30">
        <f t="shared" si="0"/>
        <v>0</v>
      </c>
      <c r="E40" s="30"/>
      <c r="F40" s="30"/>
    </row>
    <row r="41" spans="1:9" ht="14.25">
      <c r="A41" s="42" t="s">
        <v>101</v>
      </c>
      <c r="B41" s="42" t="s">
        <v>53</v>
      </c>
      <c r="C41" s="44"/>
      <c r="D41" s="30">
        <f t="shared" si="0"/>
        <v>0</v>
      </c>
      <c r="E41" s="30"/>
      <c r="F41" s="30"/>
      <c r="I41" t="s">
        <v>207</v>
      </c>
    </row>
    <row r="42" spans="1:6" ht="14.25">
      <c r="A42" s="42" t="s">
        <v>102</v>
      </c>
      <c r="B42" s="42" t="s">
        <v>103</v>
      </c>
      <c r="C42" s="44">
        <v>1</v>
      </c>
      <c r="D42" s="30">
        <f t="shared" si="0"/>
        <v>0</v>
      </c>
      <c r="E42" s="30"/>
      <c r="F42" s="30"/>
    </row>
    <row r="43" spans="1:6" ht="14.25">
      <c r="A43" s="42" t="s">
        <v>104</v>
      </c>
      <c r="B43" s="42" t="s">
        <v>105</v>
      </c>
      <c r="C43" s="44"/>
      <c r="D43" s="30">
        <f t="shared" si="0"/>
        <v>0</v>
      </c>
      <c r="E43" s="30"/>
      <c r="F43" s="30"/>
    </row>
    <row r="44" spans="1:6" ht="14.25">
      <c r="A44" s="42" t="s">
        <v>106</v>
      </c>
      <c r="B44" s="42" t="s">
        <v>107</v>
      </c>
      <c r="C44" s="44"/>
      <c r="D44" s="30">
        <f t="shared" si="0"/>
        <v>0</v>
      </c>
      <c r="E44" s="30"/>
      <c r="F44" s="30"/>
    </row>
    <row r="45" spans="1:6" ht="14.25">
      <c r="A45" s="42" t="s">
        <v>108</v>
      </c>
      <c r="B45" s="42" t="s">
        <v>109</v>
      </c>
      <c r="C45" s="44"/>
      <c r="D45" s="30">
        <f t="shared" si="0"/>
        <v>0</v>
      </c>
      <c r="E45" s="30"/>
      <c r="F45" s="30"/>
    </row>
    <row r="46" spans="1:6" ht="14.25">
      <c r="A46" s="42" t="s">
        <v>110</v>
      </c>
      <c r="B46" s="42" t="s">
        <v>65</v>
      </c>
      <c r="C46" s="44"/>
      <c r="D46" s="30">
        <f t="shared" si="0"/>
        <v>0</v>
      </c>
      <c r="E46" s="30"/>
      <c r="F46" s="30"/>
    </row>
    <row r="47" spans="1:6" ht="14.25">
      <c r="A47" s="42" t="s">
        <v>111</v>
      </c>
      <c r="B47" s="42" t="s">
        <v>112</v>
      </c>
      <c r="C47" s="44"/>
      <c r="D47" s="30">
        <f t="shared" si="0"/>
        <v>0</v>
      </c>
      <c r="E47" s="30"/>
      <c r="F47" s="30"/>
    </row>
    <row r="48" spans="1:6" ht="14.25">
      <c r="A48" s="42" t="s">
        <v>113</v>
      </c>
      <c r="B48" s="42" t="s">
        <v>114</v>
      </c>
      <c r="C48" s="44"/>
      <c r="D48" s="30">
        <f t="shared" si="0"/>
        <v>0</v>
      </c>
      <c r="E48" s="30"/>
      <c r="F48" s="30"/>
    </row>
    <row r="49" spans="1:6" ht="14.25">
      <c r="A49" s="42" t="s">
        <v>115</v>
      </c>
      <c r="B49" s="42" t="s">
        <v>49</v>
      </c>
      <c r="C49" s="44"/>
      <c r="D49" s="30">
        <f t="shared" si="0"/>
        <v>0</v>
      </c>
      <c r="E49" s="30"/>
      <c r="F49" s="30"/>
    </row>
    <row r="50" spans="1:6" ht="14.25">
      <c r="A50" s="42" t="s">
        <v>116</v>
      </c>
      <c r="B50" s="42" t="s">
        <v>51</v>
      </c>
      <c r="C50" s="44"/>
      <c r="D50" s="30">
        <f t="shared" si="0"/>
        <v>0</v>
      </c>
      <c r="E50" s="30"/>
      <c r="F50" s="30"/>
    </row>
    <row r="51" spans="1:6" ht="14.25">
      <c r="A51" s="42" t="s">
        <v>117</v>
      </c>
      <c r="B51" s="42" t="s">
        <v>53</v>
      </c>
      <c r="C51" s="44"/>
      <c r="D51" s="30">
        <f t="shared" si="0"/>
        <v>0</v>
      </c>
      <c r="E51" s="30"/>
      <c r="F51" s="30"/>
    </row>
    <row r="52" spans="1:6" ht="14.25">
      <c r="A52" s="42" t="s">
        <v>118</v>
      </c>
      <c r="B52" s="42" t="s">
        <v>119</v>
      </c>
      <c r="C52" s="44"/>
      <c r="D52" s="30">
        <f t="shared" si="0"/>
        <v>0</v>
      </c>
      <c r="E52" s="30"/>
      <c r="F52" s="30"/>
    </row>
    <row r="53" spans="1:6" ht="14.25">
      <c r="A53" s="42" t="s">
        <v>120</v>
      </c>
      <c r="B53" s="42" t="s">
        <v>121</v>
      </c>
      <c r="C53" s="44"/>
      <c r="D53" s="30">
        <f t="shared" si="0"/>
        <v>0</v>
      </c>
      <c r="E53" s="30"/>
      <c r="F53" s="30"/>
    </row>
    <row r="54" spans="1:6" ht="14.25">
      <c r="A54" s="43">
        <v>2070109</v>
      </c>
      <c r="B54" s="45" t="s">
        <v>180</v>
      </c>
      <c r="C54" s="46">
        <v>7.14</v>
      </c>
      <c r="D54" s="31">
        <v>22.49</v>
      </c>
      <c r="E54" s="31">
        <v>22.49</v>
      </c>
      <c r="F54" s="30"/>
    </row>
    <row r="55" spans="1:6" ht="24">
      <c r="A55" s="43">
        <v>2080199</v>
      </c>
      <c r="B55" s="42" t="s">
        <v>181</v>
      </c>
      <c r="C55" s="46">
        <v>137.85</v>
      </c>
      <c r="D55" s="31">
        <v>11.28</v>
      </c>
      <c r="E55" s="31">
        <v>11.28</v>
      </c>
      <c r="F55" s="30"/>
    </row>
    <row r="56" spans="1:6" ht="24">
      <c r="A56" s="42">
        <v>2080505</v>
      </c>
      <c r="B56" s="42" t="s">
        <v>158</v>
      </c>
      <c r="C56" s="46"/>
      <c r="D56" s="31">
        <v>56.18</v>
      </c>
      <c r="E56" s="31">
        <v>56.18</v>
      </c>
      <c r="F56" s="30"/>
    </row>
    <row r="57" spans="1:6" ht="24">
      <c r="A57" s="42">
        <v>2080506</v>
      </c>
      <c r="B57" s="42" t="s">
        <v>159</v>
      </c>
      <c r="C57" s="46"/>
      <c r="D57" s="31">
        <v>21.08</v>
      </c>
      <c r="E57" s="31">
        <v>21.08</v>
      </c>
      <c r="F57" s="30"/>
    </row>
    <row r="58" spans="1:6" ht="24">
      <c r="A58" s="42">
        <v>2080599</v>
      </c>
      <c r="B58" s="42" t="s">
        <v>160</v>
      </c>
      <c r="C58" s="46"/>
      <c r="D58" s="47">
        <v>12</v>
      </c>
      <c r="E58" s="47">
        <v>12</v>
      </c>
      <c r="F58" s="30"/>
    </row>
    <row r="59" spans="1:6" ht="14.25">
      <c r="A59" s="42">
        <v>2080801</v>
      </c>
      <c r="B59" s="42" t="s">
        <v>161</v>
      </c>
      <c r="C59" s="46"/>
      <c r="D59" s="31">
        <v>2.15</v>
      </c>
      <c r="E59" s="31">
        <v>2.15</v>
      </c>
      <c r="F59" s="30"/>
    </row>
    <row r="60" spans="1:6" ht="14.25">
      <c r="A60" s="42">
        <v>2080899</v>
      </c>
      <c r="B60" s="42" t="s">
        <v>162</v>
      </c>
      <c r="C60" s="46"/>
      <c r="D60" s="31">
        <v>29.78</v>
      </c>
      <c r="E60" s="31">
        <v>29.78</v>
      </c>
      <c r="F60" s="30"/>
    </row>
    <row r="61" spans="1:6" ht="14.25">
      <c r="A61" s="42">
        <v>2081005</v>
      </c>
      <c r="B61" s="42" t="s">
        <v>163</v>
      </c>
      <c r="C61" s="46">
        <v>13.18</v>
      </c>
      <c r="D61" s="31">
        <v>21.67</v>
      </c>
      <c r="E61" s="31">
        <v>21.67</v>
      </c>
      <c r="F61" s="30"/>
    </row>
    <row r="62" spans="1:6" ht="14.25">
      <c r="A62" s="42">
        <v>2082101</v>
      </c>
      <c r="B62" s="42" t="s">
        <v>182</v>
      </c>
      <c r="C62" s="46"/>
      <c r="D62" s="31">
        <v>28.86</v>
      </c>
      <c r="E62" s="31">
        <v>28.86</v>
      </c>
      <c r="F62" s="30"/>
    </row>
    <row r="63" spans="1:6" ht="14.25">
      <c r="A63" s="42">
        <v>2082102</v>
      </c>
      <c r="B63" s="42" t="s">
        <v>183</v>
      </c>
      <c r="C63" s="46"/>
      <c r="D63" s="31">
        <v>40.56</v>
      </c>
      <c r="E63" s="31">
        <v>40.56</v>
      </c>
      <c r="F63" s="30"/>
    </row>
    <row r="64" spans="1:6" ht="14.25">
      <c r="A64" s="42">
        <v>2082501</v>
      </c>
      <c r="B64" s="42" t="s">
        <v>166</v>
      </c>
      <c r="C64" s="46"/>
      <c r="D64" s="31">
        <v>9.43</v>
      </c>
      <c r="E64" s="31">
        <v>9.43</v>
      </c>
      <c r="F64" s="30"/>
    </row>
    <row r="65" spans="1:6" ht="14.25">
      <c r="A65" s="42">
        <v>21005</v>
      </c>
      <c r="B65" s="42" t="s">
        <v>19</v>
      </c>
      <c r="C65" s="46">
        <v>47.04</v>
      </c>
      <c r="D65" s="31">
        <v>0</v>
      </c>
      <c r="E65" s="31">
        <v>0</v>
      </c>
      <c r="F65" s="30"/>
    </row>
    <row r="66" spans="1:6" ht="14.25">
      <c r="A66" s="42">
        <v>2101101</v>
      </c>
      <c r="B66" s="42" t="s">
        <v>167</v>
      </c>
      <c r="C66" s="46"/>
      <c r="D66" s="31">
        <v>21.48</v>
      </c>
      <c r="E66" s="31">
        <v>21.48</v>
      </c>
      <c r="F66" s="30"/>
    </row>
    <row r="67" spans="1:6" ht="14.25">
      <c r="A67" s="42">
        <v>2101102</v>
      </c>
      <c r="B67" s="42" t="s">
        <v>168</v>
      </c>
      <c r="C67" s="46"/>
      <c r="D67" s="47">
        <v>13</v>
      </c>
      <c r="E67" s="47">
        <v>13</v>
      </c>
      <c r="F67" s="30"/>
    </row>
    <row r="68" spans="1:6" ht="14.25">
      <c r="A68" s="42">
        <v>2120199</v>
      </c>
      <c r="B68" s="42" t="s">
        <v>184</v>
      </c>
      <c r="C68" s="46">
        <v>14.48</v>
      </c>
      <c r="D68" s="31">
        <v>33.45</v>
      </c>
      <c r="E68" s="31">
        <v>33.45</v>
      </c>
      <c r="F68" s="30"/>
    </row>
    <row r="69" spans="1:6" ht="14.25">
      <c r="A69" s="42">
        <v>2130104</v>
      </c>
      <c r="B69" s="42" t="s">
        <v>170</v>
      </c>
      <c r="C69" s="46">
        <v>252.33</v>
      </c>
      <c r="D69" s="31">
        <v>136.79</v>
      </c>
      <c r="E69" s="31">
        <v>136.79</v>
      </c>
      <c r="F69" s="30"/>
    </row>
    <row r="70" spans="1:6" ht="24">
      <c r="A70" s="42">
        <v>2130705</v>
      </c>
      <c r="B70" s="42" t="s">
        <v>171</v>
      </c>
      <c r="C70" s="46"/>
      <c r="D70" s="47">
        <v>178</v>
      </c>
      <c r="E70" s="47">
        <v>178</v>
      </c>
      <c r="F70" s="30"/>
    </row>
    <row r="71" spans="1:6" ht="14.25">
      <c r="A71" s="42">
        <v>2210201</v>
      </c>
      <c r="B71" s="42" t="s">
        <v>185</v>
      </c>
      <c r="C71" s="46">
        <v>35.45</v>
      </c>
      <c r="D71" s="31">
        <v>36.53</v>
      </c>
      <c r="E71" s="31">
        <v>36.53</v>
      </c>
      <c r="F71" s="30"/>
    </row>
    <row r="72" spans="1:6" ht="14.25">
      <c r="A72" s="42">
        <v>227</v>
      </c>
      <c r="B72" s="42" t="s">
        <v>24</v>
      </c>
      <c r="C72" s="46"/>
      <c r="D72" s="31">
        <v>12.2</v>
      </c>
      <c r="E72" s="31"/>
      <c r="F72" s="30">
        <v>12.2</v>
      </c>
    </row>
    <row r="73" spans="1:6" ht="14.25">
      <c r="A73" s="24" t="s">
        <v>172</v>
      </c>
      <c r="B73" s="25"/>
      <c r="C73" s="25"/>
      <c r="D73" s="25"/>
      <c r="E73" s="25"/>
      <c r="F73" s="25"/>
    </row>
  </sheetData>
  <sheetProtection/>
  <mergeCells count="5">
    <mergeCell ref="A2:F2"/>
    <mergeCell ref="A5:B5"/>
    <mergeCell ref="D5:F5"/>
    <mergeCell ref="C3:C4"/>
    <mergeCell ref="C5:C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J11" sqref="J11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15" t="s">
        <v>208</v>
      </c>
    </row>
    <row r="2" spans="1:5" ht="26.25">
      <c r="A2" s="16" t="s">
        <v>209</v>
      </c>
      <c r="B2" s="16"/>
      <c r="C2" s="16"/>
      <c r="D2" s="16"/>
      <c r="E2" s="16"/>
    </row>
    <row r="3" ht="14.25">
      <c r="E3" s="18" t="s">
        <v>2</v>
      </c>
    </row>
    <row r="4" spans="1:5" ht="14.25">
      <c r="A4" s="19" t="s">
        <v>210</v>
      </c>
      <c r="B4" s="19"/>
      <c r="C4" s="28" t="s">
        <v>211</v>
      </c>
      <c r="D4" s="19"/>
      <c r="E4" s="19"/>
    </row>
    <row r="5" spans="1:5" ht="14.25">
      <c r="A5" s="19" t="s">
        <v>41</v>
      </c>
      <c r="B5" s="19" t="s">
        <v>42</v>
      </c>
      <c r="C5" s="19" t="s">
        <v>35</v>
      </c>
      <c r="D5" s="19" t="s">
        <v>212</v>
      </c>
      <c r="E5" s="19" t="s">
        <v>213</v>
      </c>
    </row>
    <row r="6" spans="1:5" ht="14.25">
      <c r="A6" s="30"/>
      <c r="B6" s="31" t="s">
        <v>35</v>
      </c>
      <c r="C6" s="30">
        <f>C7+C15+C45</f>
        <v>1244.47</v>
      </c>
      <c r="D6" s="30">
        <f>D7+D15+D45</f>
        <v>1108.5700000000002</v>
      </c>
      <c r="E6" s="32">
        <f>E7+E15+E45</f>
        <v>135.9</v>
      </c>
    </row>
    <row r="7" spans="1:5" ht="14.25">
      <c r="A7" s="30" t="s">
        <v>214</v>
      </c>
      <c r="B7" s="30" t="s">
        <v>215</v>
      </c>
      <c r="C7" s="30">
        <f>C8+C9+C10+C11+C13+C14</f>
        <v>512.08</v>
      </c>
      <c r="D7" s="30">
        <f>D8+D9+D10+D11+D13+D14</f>
        <v>512.08</v>
      </c>
      <c r="E7" s="32"/>
    </row>
    <row r="8" spans="1:5" ht="14.25">
      <c r="A8" s="30" t="s">
        <v>216</v>
      </c>
      <c r="B8" s="30" t="s">
        <v>217</v>
      </c>
      <c r="C8" s="30">
        <f aca="true" t="shared" si="0" ref="C8:C53">D8+E8</f>
        <v>142.4</v>
      </c>
      <c r="D8" s="30">
        <v>142.4</v>
      </c>
      <c r="E8" s="30"/>
    </row>
    <row r="9" spans="1:5" ht="14.25">
      <c r="A9" s="30" t="s">
        <v>218</v>
      </c>
      <c r="B9" s="30" t="s">
        <v>219</v>
      </c>
      <c r="C9" s="30">
        <f t="shared" si="0"/>
        <v>150.49</v>
      </c>
      <c r="D9" s="30">
        <v>150.49</v>
      </c>
      <c r="E9" s="30"/>
    </row>
    <row r="10" spans="1:5" ht="14.25">
      <c r="A10" s="30" t="s">
        <v>220</v>
      </c>
      <c r="B10" s="30" t="s">
        <v>221</v>
      </c>
      <c r="C10" s="30">
        <f t="shared" si="0"/>
        <v>11.56</v>
      </c>
      <c r="D10" s="30">
        <v>11.56</v>
      </c>
      <c r="E10" s="30"/>
    </row>
    <row r="11" spans="1:5" ht="14.25">
      <c r="A11" s="30" t="s">
        <v>222</v>
      </c>
      <c r="B11" s="30" t="s">
        <v>223</v>
      </c>
      <c r="C11" s="30">
        <f t="shared" si="0"/>
        <v>111.74</v>
      </c>
      <c r="D11" s="30">
        <v>111.74</v>
      </c>
      <c r="E11" s="30"/>
    </row>
    <row r="12" spans="1:5" ht="14.25">
      <c r="A12" s="30" t="s">
        <v>224</v>
      </c>
      <c r="B12" s="30" t="s">
        <v>225</v>
      </c>
      <c r="C12" s="30">
        <f t="shared" si="0"/>
        <v>0</v>
      </c>
      <c r="D12" s="30"/>
      <c r="E12" s="30"/>
    </row>
    <row r="13" spans="1:5" ht="14.25">
      <c r="A13" s="31">
        <v>30113</v>
      </c>
      <c r="B13" s="31" t="s">
        <v>185</v>
      </c>
      <c r="C13" s="30">
        <f t="shared" si="0"/>
        <v>36.53</v>
      </c>
      <c r="D13" s="30">
        <v>36.53</v>
      </c>
      <c r="E13" s="30"/>
    </row>
    <row r="14" spans="1:5" ht="14.25">
      <c r="A14" s="30" t="s">
        <v>226</v>
      </c>
      <c r="B14" s="30" t="s">
        <v>227</v>
      </c>
      <c r="C14" s="30">
        <f t="shared" si="0"/>
        <v>59.36</v>
      </c>
      <c r="D14" s="30">
        <v>59.36</v>
      </c>
      <c r="E14" s="30"/>
    </row>
    <row r="15" spans="1:5" ht="14.25">
      <c r="A15" s="30" t="s">
        <v>228</v>
      </c>
      <c r="B15" s="30" t="s">
        <v>229</v>
      </c>
      <c r="C15" s="32">
        <f>C16+C25+C30+C31+C39+C40+C41+C29</f>
        <v>336.35999999999996</v>
      </c>
      <c r="D15" s="32">
        <f>D16+D25+D30+D31+D39+D40+D41+D29</f>
        <v>295.65999999999997</v>
      </c>
      <c r="E15" s="32">
        <f>E16+E25+E30+E31+E39+E40+E41+E29</f>
        <v>40.7</v>
      </c>
    </row>
    <row r="16" spans="1:5" ht="14.25">
      <c r="A16" s="30" t="s">
        <v>230</v>
      </c>
      <c r="B16" s="30" t="s">
        <v>231</v>
      </c>
      <c r="C16" s="30">
        <f>D16+E16</f>
        <v>164.9</v>
      </c>
      <c r="D16" s="30">
        <v>164.9</v>
      </c>
      <c r="E16" s="30"/>
    </row>
    <row r="17" spans="1:5" ht="14.25">
      <c r="A17" s="30" t="s">
        <v>232</v>
      </c>
      <c r="B17" s="30" t="s">
        <v>233</v>
      </c>
      <c r="C17" s="30">
        <f t="shared" si="0"/>
        <v>0</v>
      </c>
      <c r="D17" s="30"/>
      <c r="E17" s="32"/>
    </row>
    <row r="18" spans="1:5" ht="14.25">
      <c r="A18" s="30" t="s">
        <v>234</v>
      </c>
      <c r="B18" s="30" t="s">
        <v>235</v>
      </c>
      <c r="C18" s="30">
        <f t="shared" si="0"/>
        <v>0</v>
      </c>
      <c r="D18" s="30"/>
      <c r="E18" s="32"/>
    </row>
    <row r="19" spans="1:5" ht="14.25">
      <c r="A19" s="30" t="s">
        <v>236</v>
      </c>
      <c r="B19" s="30" t="s">
        <v>237</v>
      </c>
      <c r="C19" s="30">
        <f t="shared" si="0"/>
        <v>0</v>
      </c>
      <c r="D19" s="30"/>
      <c r="E19" s="32"/>
    </row>
    <row r="20" spans="1:5" ht="14.25">
      <c r="A20" s="30" t="s">
        <v>238</v>
      </c>
      <c r="B20" s="30" t="s">
        <v>239</v>
      </c>
      <c r="C20" s="30">
        <f t="shared" si="0"/>
        <v>0</v>
      </c>
      <c r="D20" s="30"/>
      <c r="E20" s="32"/>
    </row>
    <row r="21" spans="1:5" ht="14.25">
      <c r="A21" s="30" t="s">
        <v>240</v>
      </c>
      <c r="B21" s="30" t="s">
        <v>241</v>
      </c>
      <c r="C21" s="30">
        <f t="shared" si="0"/>
        <v>0</v>
      </c>
      <c r="D21" s="30"/>
      <c r="E21" s="32"/>
    </row>
    <row r="22" spans="1:5" ht="14.25">
      <c r="A22" s="30" t="s">
        <v>242</v>
      </c>
      <c r="B22" s="30" t="s">
        <v>243</v>
      </c>
      <c r="C22" s="30">
        <f t="shared" si="0"/>
        <v>0</v>
      </c>
      <c r="D22" s="30"/>
      <c r="E22" s="30"/>
    </row>
    <row r="23" spans="1:5" ht="14.25">
      <c r="A23" s="30" t="s">
        <v>244</v>
      </c>
      <c r="B23" s="30" t="s">
        <v>245</v>
      </c>
      <c r="C23" s="30">
        <f t="shared" si="0"/>
        <v>0</v>
      </c>
      <c r="D23" s="30"/>
      <c r="E23" s="30"/>
    </row>
    <row r="24" spans="1:5" ht="14.25">
      <c r="A24" s="30" t="s">
        <v>246</v>
      </c>
      <c r="B24" s="30" t="s">
        <v>247</v>
      </c>
      <c r="C24" s="30">
        <f t="shared" si="0"/>
        <v>0</v>
      </c>
      <c r="D24" s="30"/>
      <c r="E24" s="30"/>
    </row>
    <row r="25" spans="1:5" ht="14.25">
      <c r="A25" s="30" t="s">
        <v>248</v>
      </c>
      <c r="B25" s="30" t="s">
        <v>249</v>
      </c>
      <c r="C25" s="30">
        <f t="shared" si="0"/>
        <v>115.7</v>
      </c>
      <c r="D25" s="32">
        <v>78</v>
      </c>
      <c r="E25" s="30">
        <v>37.7</v>
      </c>
    </row>
    <row r="26" spans="1:5" ht="14.25">
      <c r="A26" s="30" t="s">
        <v>250</v>
      </c>
      <c r="B26" s="30" t="s">
        <v>251</v>
      </c>
      <c r="C26" s="30">
        <f t="shared" si="0"/>
        <v>0</v>
      </c>
      <c r="D26" s="30"/>
      <c r="E26" s="30"/>
    </row>
    <row r="27" spans="1:5" ht="14.25">
      <c r="A27" s="30" t="s">
        <v>252</v>
      </c>
      <c r="B27" s="30" t="s">
        <v>253</v>
      </c>
      <c r="C27" s="30">
        <f t="shared" si="0"/>
        <v>0</v>
      </c>
      <c r="D27" s="30"/>
      <c r="E27" s="32"/>
    </row>
    <row r="28" spans="1:5" ht="14.25">
      <c r="A28" s="30" t="s">
        <v>254</v>
      </c>
      <c r="B28" s="30" t="s">
        <v>255</v>
      </c>
      <c r="C28" s="30">
        <f t="shared" si="0"/>
        <v>0</v>
      </c>
      <c r="D28" s="30"/>
      <c r="E28" s="30"/>
    </row>
    <row r="29" spans="1:5" ht="14.25">
      <c r="A29" s="30" t="s">
        <v>256</v>
      </c>
      <c r="B29" s="30" t="s">
        <v>257</v>
      </c>
      <c r="C29" s="30">
        <f t="shared" si="0"/>
        <v>3</v>
      </c>
      <c r="D29" s="30"/>
      <c r="E29" s="32">
        <v>3</v>
      </c>
    </row>
    <row r="30" spans="1:5" ht="14.25">
      <c r="A30" s="30" t="s">
        <v>258</v>
      </c>
      <c r="B30" s="30" t="s">
        <v>259</v>
      </c>
      <c r="C30" s="30">
        <f t="shared" si="0"/>
        <v>4.84</v>
      </c>
      <c r="D30" s="30">
        <v>4.84</v>
      </c>
      <c r="E30" s="32"/>
    </row>
    <row r="31" spans="1:5" ht="14.25">
      <c r="A31" s="30" t="s">
        <v>260</v>
      </c>
      <c r="B31" s="30" t="s">
        <v>261</v>
      </c>
      <c r="C31" s="32">
        <f t="shared" si="0"/>
        <v>23</v>
      </c>
      <c r="D31" s="32">
        <v>23</v>
      </c>
      <c r="E31" s="32"/>
    </row>
    <row r="32" spans="1:5" ht="14.25">
      <c r="A32" s="30" t="s">
        <v>262</v>
      </c>
      <c r="B32" s="30" t="s">
        <v>263</v>
      </c>
      <c r="C32" s="30">
        <f t="shared" si="0"/>
        <v>0</v>
      </c>
      <c r="D32" s="30"/>
      <c r="E32" s="30"/>
    </row>
    <row r="33" spans="1:5" ht="14.25">
      <c r="A33" s="30" t="s">
        <v>264</v>
      </c>
      <c r="B33" s="30" t="s">
        <v>265</v>
      </c>
      <c r="C33" s="30">
        <f t="shared" si="0"/>
        <v>0</v>
      </c>
      <c r="D33" s="30"/>
      <c r="E33" s="30"/>
    </row>
    <row r="34" spans="1:5" ht="14.25">
      <c r="A34" s="30" t="s">
        <v>266</v>
      </c>
      <c r="B34" s="30" t="s">
        <v>267</v>
      </c>
      <c r="C34" s="30">
        <f t="shared" si="0"/>
        <v>0</v>
      </c>
      <c r="D34" s="30"/>
      <c r="E34" s="30"/>
    </row>
    <row r="35" spans="1:5" ht="14.25">
      <c r="A35" s="30" t="s">
        <v>268</v>
      </c>
      <c r="B35" s="30" t="s">
        <v>269</v>
      </c>
      <c r="C35" s="30">
        <f t="shared" si="0"/>
        <v>0</v>
      </c>
      <c r="D35" s="30"/>
      <c r="E35" s="30"/>
    </row>
    <row r="36" spans="1:5" ht="14.25">
      <c r="A36" s="30" t="s">
        <v>270</v>
      </c>
      <c r="B36" s="30" t="s">
        <v>271</v>
      </c>
      <c r="C36" s="30">
        <f t="shared" si="0"/>
        <v>0</v>
      </c>
      <c r="D36" s="30"/>
      <c r="E36" s="30"/>
    </row>
    <row r="37" spans="1:5" ht="14.25">
      <c r="A37" s="30" t="s">
        <v>272</v>
      </c>
      <c r="B37" s="30" t="s">
        <v>273</v>
      </c>
      <c r="C37" s="30">
        <f t="shared" si="0"/>
        <v>0</v>
      </c>
      <c r="D37" s="30"/>
      <c r="E37" s="30"/>
    </row>
    <row r="38" spans="1:5" ht="14.25">
      <c r="A38" s="30" t="s">
        <v>274</v>
      </c>
      <c r="B38" s="30" t="s">
        <v>275</v>
      </c>
      <c r="C38" s="30">
        <f t="shared" si="0"/>
        <v>0</v>
      </c>
      <c r="D38" s="30"/>
      <c r="E38" s="30"/>
    </row>
    <row r="39" spans="1:5" ht="14.25">
      <c r="A39" s="30" t="s">
        <v>276</v>
      </c>
      <c r="B39" s="30" t="s">
        <v>277</v>
      </c>
      <c r="C39" s="30">
        <f t="shared" si="0"/>
        <v>6.46</v>
      </c>
      <c r="D39" s="30">
        <v>6.46</v>
      </c>
      <c r="E39" s="30"/>
    </row>
    <row r="40" spans="1:5" ht="14.25">
      <c r="A40" s="30" t="s">
        <v>278</v>
      </c>
      <c r="B40" s="30" t="s">
        <v>279</v>
      </c>
      <c r="C40" s="30">
        <f t="shared" si="0"/>
        <v>6.46</v>
      </c>
      <c r="D40" s="30">
        <v>6.46</v>
      </c>
      <c r="E40" s="30"/>
    </row>
    <row r="41" spans="1:5" ht="14.25">
      <c r="A41" s="30" t="s">
        <v>280</v>
      </c>
      <c r="B41" s="30" t="s">
        <v>281</v>
      </c>
      <c r="C41" s="30">
        <f t="shared" si="0"/>
        <v>12</v>
      </c>
      <c r="D41" s="30">
        <v>12</v>
      </c>
      <c r="E41" s="30"/>
    </row>
    <row r="42" spans="1:5" ht="14.25">
      <c r="A42" s="30" t="s">
        <v>282</v>
      </c>
      <c r="B42" s="30" t="s">
        <v>283</v>
      </c>
      <c r="C42" s="30">
        <f t="shared" si="0"/>
        <v>0</v>
      </c>
      <c r="D42" s="30"/>
      <c r="E42" s="30"/>
    </row>
    <row r="43" spans="1:5" ht="14.25">
      <c r="A43" s="30" t="s">
        <v>284</v>
      </c>
      <c r="B43" s="30" t="s">
        <v>285</v>
      </c>
      <c r="C43" s="30">
        <f t="shared" si="0"/>
        <v>0</v>
      </c>
      <c r="D43" s="30"/>
      <c r="E43" s="30"/>
    </row>
    <row r="44" spans="1:5" ht="14.25">
      <c r="A44" s="30" t="s">
        <v>286</v>
      </c>
      <c r="B44" s="30" t="s">
        <v>287</v>
      </c>
      <c r="C44" s="30">
        <f t="shared" si="0"/>
        <v>0</v>
      </c>
      <c r="D44" s="30"/>
      <c r="E44" s="30"/>
    </row>
    <row r="45" spans="1:5" ht="14.25">
      <c r="A45" s="30" t="s">
        <v>288</v>
      </c>
      <c r="B45" s="30" t="s">
        <v>289</v>
      </c>
      <c r="C45" s="30">
        <f>C46+C47+C48+C49+C50+C51+C52+C53</f>
        <v>396.03</v>
      </c>
      <c r="D45" s="30">
        <f>D46+D47+D48+D49+D50+D51+D52+D53</f>
        <v>300.83000000000004</v>
      </c>
      <c r="E45" s="30">
        <f>E46+E47+E48+E49+E50+E51+E52+E53</f>
        <v>95.2</v>
      </c>
    </row>
    <row r="46" spans="1:5" ht="14.25">
      <c r="A46" s="30" t="s">
        <v>290</v>
      </c>
      <c r="B46" s="30" t="s">
        <v>291</v>
      </c>
      <c r="C46" s="30">
        <f t="shared" si="0"/>
        <v>0</v>
      </c>
      <c r="D46" s="30"/>
      <c r="E46" s="30"/>
    </row>
    <row r="47" spans="1:5" ht="14.25">
      <c r="A47" s="30" t="s">
        <v>292</v>
      </c>
      <c r="B47" s="30" t="s">
        <v>293</v>
      </c>
      <c r="C47" s="30">
        <f t="shared" si="0"/>
        <v>12</v>
      </c>
      <c r="D47" s="32">
        <v>12</v>
      </c>
      <c r="E47" s="30"/>
    </row>
    <row r="48" spans="1:5" ht="14.25">
      <c r="A48" s="30" t="s">
        <v>294</v>
      </c>
      <c r="B48" s="30" t="s">
        <v>295</v>
      </c>
      <c r="C48" s="30">
        <f t="shared" si="0"/>
        <v>11.58</v>
      </c>
      <c r="D48" s="30">
        <v>11.58</v>
      </c>
      <c r="E48" s="30"/>
    </row>
    <row r="49" spans="1:5" ht="14.25">
      <c r="A49" s="30" t="s">
        <v>296</v>
      </c>
      <c r="B49" s="30" t="s">
        <v>297</v>
      </c>
      <c r="C49" s="30">
        <f t="shared" si="0"/>
        <v>257.65</v>
      </c>
      <c r="D49" s="30">
        <v>189.65</v>
      </c>
      <c r="E49" s="30">
        <v>68</v>
      </c>
    </row>
    <row r="50" spans="1:5" ht="14.25">
      <c r="A50" s="30">
        <v>30306</v>
      </c>
      <c r="B50" s="30" t="s">
        <v>298</v>
      </c>
      <c r="C50" s="30">
        <f t="shared" si="0"/>
        <v>69.42</v>
      </c>
      <c r="D50" s="30">
        <v>69.42</v>
      </c>
      <c r="E50" s="30"/>
    </row>
    <row r="51" spans="1:5" ht="14.25">
      <c r="A51" s="30">
        <v>30309</v>
      </c>
      <c r="B51" s="30" t="s">
        <v>299</v>
      </c>
      <c r="C51" s="30">
        <f t="shared" si="0"/>
        <v>0.05</v>
      </c>
      <c r="D51" s="30">
        <v>0.05</v>
      </c>
      <c r="E51" s="30"/>
    </row>
    <row r="52" spans="1:5" ht="14.25">
      <c r="A52" s="30">
        <v>30399</v>
      </c>
      <c r="B52" s="30" t="s">
        <v>300</v>
      </c>
      <c r="C52" s="30">
        <f t="shared" si="0"/>
        <v>33.129999999999995</v>
      </c>
      <c r="D52" s="30">
        <v>18.13</v>
      </c>
      <c r="E52" s="30">
        <v>15</v>
      </c>
    </row>
    <row r="53" spans="1:5" ht="14.25">
      <c r="A53" s="30">
        <v>39999</v>
      </c>
      <c r="B53" s="30" t="s">
        <v>301</v>
      </c>
      <c r="C53" s="30">
        <f t="shared" si="0"/>
        <v>12.2</v>
      </c>
      <c r="D53" s="30"/>
      <c r="E53" s="30">
        <v>12.2</v>
      </c>
    </row>
    <row r="54" spans="1:5" ht="14.25">
      <c r="A54" s="24" t="s">
        <v>172</v>
      </c>
      <c r="B54" s="25"/>
      <c r="C54" s="25"/>
      <c r="D54" s="25"/>
      <c r="E54" s="25"/>
    </row>
  </sheetData>
  <sheetProtection/>
  <mergeCells count="3">
    <mergeCell ref="A2:E2"/>
    <mergeCell ref="A4:B4"/>
    <mergeCell ref="C4:E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workbookViewId="0" topLeftCell="A1">
      <selection activeCell="C18" sqref="C18"/>
    </sheetView>
  </sheetViews>
  <sheetFormatPr defaultColWidth="9.00390625" defaultRowHeight="15"/>
  <cols>
    <col min="1" max="1" width="11.28125" style="0" customWidth="1"/>
    <col min="2" max="2" width="6.421875" style="0" customWidth="1"/>
    <col min="3" max="3" width="5.57421875" style="0" customWidth="1"/>
    <col min="4" max="4" width="4.8515625" style="0" customWidth="1"/>
    <col min="5" max="5" width="5.140625" style="0" customWidth="1"/>
    <col min="6" max="6" width="6.00390625" style="0" customWidth="1"/>
    <col min="7" max="7" width="5.421875" style="0" customWidth="1"/>
    <col min="8" max="8" width="6.7109375" style="0" customWidth="1"/>
    <col min="9" max="9" width="4.8515625" style="0" customWidth="1"/>
    <col min="10" max="11" width="5.421875" style="0" customWidth="1"/>
    <col min="12" max="12" width="10.7109375" style="0" customWidth="1"/>
  </cols>
  <sheetData>
    <row r="1" spans="1:12" ht="27.75" customHeight="1">
      <c r="A1" s="26" t="s">
        <v>302</v>
      </c>
      <c r="G1" s="15"/>
      <c r="L1" s="29"/>
    </row>
    <row r="2" spans="1:12" ht="30.75" customHeight="1">
      <c r="A2" s="27" t="s">
        <v>303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14.25">
      <c r="L3" s="18" t="s">
        <v>2</v>
      </c>
    </row>
    <row r="4" spans="1:12" ht="21" customHeight="1">
      <c r="A4" s="28" t="s">
        <v>204</v>
      </c>
      <c r="B4" s="19"/>
      <c r="C4" s="19"/>
      <c r="D4" s="19"/>
      <c r="E4" s="19"/>
      <c r="F4" s="19"/>
      <c r="G4" s="19" t="s">
        <v>205</v>
      </c>
      <c r="H4" s="19"/>
      <c r="I4" s="19"/>
      <c r="J4" s="19"/>
      <c r="K4" s="19"/>
      <c r="L4" s="19"/>
    </row>
    <row r="5" spans="1:12" ht="21" customHeight="1">
      <c r="A5" s="19" t="s">
        <v>35</v>
      </c>
      <c r="B5" s="20" t="s">
        <v>304</v>
      </c>
      <c r="C5" s="19" t="s">
        <v>305</v>
      </c>
      <c r="D5" s="19"/>
      <c r="E5" s="19"/>
      <c r="F5" s="20" t="s">
        <v>306</v>
      </c>
      <c r="G5" s="19" t="s">
        <v>35</v>
      </c>
      <c r="H5" s="20" t="s">
        <v>304</v>
      </c>
      <c r="I5" s="19" t="s">
        <v>305</v>
      </c>
      <c r="J5" s="19"/>
      <c r="K5" s="19"/>
      <c r="L5" s="20" t="s">
        <v>306</v>
      </c>
    </row>
    <row r="6" spans="1:12" ht="75" customHeight="1">
      <c r="A6" s="19"/>
      <c r="B6" s="19"/>
      <c r="C6" s="19" t="s">
        <v>206</v>
      </c>
      <c r="D6" s="20" t="s">
        <v>307</v>
      </c>
      <c r="E6" s="20" t="s">
        <v>308</v>
      </c>
      <c r="F6" s="19"/>
      <c r="G6" s="19"/>
      <c r="H6" s="19"/>
      <c r="I6" s="19" t="s">
        <v>206</v>
      </c>
      <c r="J6" s="20" t="s">
        <v>307</v>
      </c>
      <c r="K6" s="20" t="s">
        <v>308</v>
      </c>
      <c r="L6" s="19"/>
    </row>
    <row r="7" spans="1:12" ht="24.75" customHeight="1">
      <c r="A7" s="19">
        <v>36</v>
      </c>
      <c r="B7" s="21">
        <v>0</v>
      </c>
      <c r="C7" s="21">
        <v>0</v>
      </c>
      <c r="D7" s="21">
        <v>0</v>
      </c>
      <c r="E7" s="21">
        <v>0</v>
      </c>
      <c r="F7" s="21">
        <v>36</v>
      </c>
      <c r="G7" s="21">
        <v>35</v>
      </c>
      <c r="H7" s="21">
        <v>0</v>
      </c>
      <c r="I7" s="21">
        <v>12</v>
      </c>
      <c r="J7" s="21">
        <v>0</v>
      </c>
      <c r="K7" s="21">
        <v>12</v>
      </c>
      <c r="L7" s="21">
        <v>23</v>
      </c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H13" sqref="H13"/>
    </sheetView>
  </sheetViews>
  <sheetFormatPr defaultColWidth="16.00390625" defaultRowHeight="15"/>
  <cols>
    <col min="1" max="1" width="12.7109375" style="0" bestFit="1" customWidth="1"/>
    <col min="2" max="2" width="44.57421875" style="0" customWidth="1"/>
    <col min="3" max="3" width="11.57421875" style="0" bestFit="1" customWidth="1"/>
    <col min="4" max="4" width="9.00390625" style="0" bestFit="1" customWidth="1"/>
    <col min="5" max="5" width="10.7109375" style="0" customWidth="1"/>
  </cols>
  <sheetData>
    <row r="1" ht="20.25">
      <c r="A1" s="15" t="s">
        <v>309</v>
      </c>
    </row>
    <row r="2" spans="1:5" s="14" customFormat="1" ht="28.5" customHeight="1">
      <c r="A2" s="16" t="s">
        <v>310</v>
      </c>
      <c r="B2" s="16"/>
      <c r="C2" s="16"/>
      <c r="D2" s="16"/>
      <c r="E2" s="16"/>
    </row>
    <row r="3" spans="1:5" ht="14.25">
      <c r="A3" s="17"/>
      <c r="B3" s="17"/>
      <c r="C3" s="17"/>
      <c r="D3" s="17"/>
      <c r="E3" s="17"/>
    </row>
    <row r="4" ht="21" customHeight="1">
      <c r="E4" s="18" t="s">
        <v>2</v>
      </c>
    </row>
    <row r="5" spans="1:5" ht="21" customHeight="1">
      <c r="A5" s="19" t="s">
        <v>41</v>
      </c>
      <c r="B5" s="20" t="s">
        <v>42</v>
      </c>
      <c r="C5" s="19" t="s">
        <v>311</v>
      </c>
      <c r="D5" s="19"/>
      <c r="E5" s="19"/>
    </row>
    <row r="6" spans="1:5" ht="21" customHeight="1">
      <c r="A6" s="19"/>
      <c r="B6" s="20"/>
      <c r="C6" s="19" t="s">
        <v>35</v>
      </c>
      <c r="D6" s="19" t="s">
        <v>175</v>
      </c>
      <c r="E6" s="19" t="s">
        <v>176</v>
      </c>
    </row>
    <row r="7" spans="1:5" ht="23.25" customHeight="1">
      <c r="A7" s="21"/>
      <c r="B7" s="22" t="s">
        <v>35</v>
      </c>
      <c r="C7" s="21"/>
      <c r="D7" s="21"/>
      <c r="E7" s="21"/>
    </row>
    <row r="8" spans="1:5" ht="23.25" customHeight="1">
      <c r="A8" s="21" t="s">
        <v>312</v>
      </c>
      <c r="B8" s="23" t="s">
        <v>20</v>
      </c>
      <c r="C8" s="21"/>
      <c r="D8" s="21"/>
      <c r="E8" s="21"/>
    </row>
    <row r="9" spans="1:5" ht="30.75" customHeight="1">
      <c r="A9" s="21" t="s">
        <v>313</v>
      </c>
      <c r="B9" s="23" t="s">
        <v>314</v>
      </c>
      <c r="C9" s="21"/>
      <c r="D9" s="21"/>
      <c r="E9" s="21"/>
    </row>
    <row r="10" spans="1:5" ht="23.25" customHeight="1">
      <c r="A10" s="21" t="s">
        <v>315</v>
      </c>
      <c r="B10" s="23" t="s">
        <v>316</v>
      </c>
      <c r="C10" s="21"/>
      <c r="D10" s="21"/>
      <c r="E10" s="21"/>
    </row>
    <row r="11" spans="1:5" ht="23.25" customHeight="1">
      <c r="A11" s="21" t="s">
        <v>317</v>
      </c>
      <c r="B11" s="23" t="s">
        <v>318</v>
      </c>
      <c r="C11" s="21"/>
      <c r="D11" s="21"/>
      <c r="E11" s="21"/>
    </row>
    <row r="12" spans="1:5" ht="23.25" customHeight="1">
      <c r="A12" s="21" t="s">
        <v>319</v>
      </c>
      <c r="B12" s="23" t="s">
        <v>320</v>
      </c>
      <c r="C12" s="21"/>
      <c r="D12" s="21"/>
      <c r="E12" s="21"/>
    </row>
    <row r="13" spans="1:5" ht="23.25" customHeight="1">
      <c r="A13" s="21" t="s">
        <v>321</v>
      </c>
      <c r="B13" s="23" t="s">
        <v>322</v>
      </c>
      <c r="C13" s="21"/>
      <c r="D13" s="21"/>
      <c r="E13" s="21"/>
    </row>
    <row r="14" spans="1:5" ht="23.25" customHeight="1">
      <c r="A14" s="21" t="s">
        <v>323</v>
      </c>
      <c r="B14" s="23" t="s">
        <v>324</v>
      </c>
      <c r="C14" s="21"/>
      <c r="D14" s="21"/>
      <c r="E14" s="21"/>
    </row>
    <row r="15" spans="1:5" ht="28.5" customHeight="1">
      <c r="A15" s="21" t="s">
        <v>325</v>
      </c>
      <c r="B15" s="23" t="s">
        <v>326</v>
      </c>
      <c r="C15" s="21"/>
      <c r="D15" s="21"/>
      <c r="E15" s="21"/>
    </row>
    <row r="16" spans="1:5" ht="23.25" customHeight="1">
      <c r="A16" s="21" t="s">
        <v>327</v>
      </c>
      <c r="B16" s="23" t="s">
        <v>328</v>
      </c>
      <c r="C16" s="21"/>
      <c r="D16" s="21"/>
      <c r="E16" s="21"/>
    </row>
    <row r="17" spans="1:5" ht="23.25" customHeight="1">
      <c r="A17" s="21" t="s">
        <v>329</v>
      </c>
      <c r="B17" s="23" t="s">
        <v>330</v>
      </c>
      <c r="C17" s="21"/>
      <c r="D17" s="21"/>
      <c r="E17" s="21"/>
    </row>
    <row r="18" spans="1:5" ht="23.25" customHeight="1">
      <c r="A18" s="21" t="s">
        <v>331</v>
      </c>
      <c r="B18" s="23" t="s">
        <v>332</v>
      </c>
      <c r="C18" s="21"/>
      <c r="D18" s="21"/>
      <c r="E18" s="21"/>
    </row>
    <row r="19" spans="1:5" ht="23.25" customHeight="1">
      <c r="A19" s="21" t="s">
        <v>333</v>
      </c>
      <c r="B19" s="23" t="s">
        <v>334</v>
      </c>
      <c r="C19" s="21"/>
      <c r="D19" s="21"/>
      <c r="E19" s="21"/>
    </row>
    <row r="20" spans="1:5" ht="25.5" customHeight="1">
      <c r="A20" s="24" t="s">
        <v>172</v>
      </c>
      <c r="B20" s="25"/>
      <c r="C20" s="25"/>
      <c r="D20" s="25"/>
      <c r="E20" s="25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zoomScaleSheetLayoutView="100" workbookViewId="0" topLeftCell="A1">
      <selection activeCell="I14" sqref="I14"/>
    </sheetView>
  </sheetViews>
  <sheetFormatPr defaultColWidth="8.8515625" defaultRowHeight="15"/>
  <cols>
    <col min="1" max="1" width="14.00390625" style="3" customWidth="1"/>
    <col min="2" max="2" width="36.421875" style="3" customWidth="1"/>
    <col min="3" max="3" width="12.57421875" style="3" customWidth="1"/>
    <col min="4" max="4" width="11.421875" style="3" customWidth="1"/>
    <col min="5" max="5" width="10.57421875" style="3" customWidth="1"/>
    <col min="6" max="16384" width="9.00390625" style="3" bestFit="1" customWidth="1"/>
  </cols>
  <sheetData>
    <row r="1" ht="17.25">
      <c r="A1" s="4" t="s">
        <v>335</v>
      </c>
    </row>
    <row r="2" spans="1:5" ht="27.75">
      <c r="A2" s="5" t="s">
        <v>336</v>
      </c>
      <c r="B2" s="5"/>
      <c r="C2" s="5"/>
      <c r="D2" s="5"/>
      <c r="E2" s="5"/>
    </row>
    <row r="3" spans="1:5" ht="17.25">
      <c r="A3" s="6"/>
      <c r="B3" s="6"/>
      <c r="C3" s="6"/>
      <c r="D3" s="6"/>
      <c r="E3" s="7" t="s">
        <v>2</v>
      </c>
    </row>
    <row r="4" spans="1:5" s="1" customFormat="1" ht="24.75" customHeight="1">
      <c r="A4" s="8" t="s">
        <v>41</v>
      </c>
      <c r="B4" s="8" t="s">
        <v>42</v>
      </c>
      <c r="C4" s="8" t="s">
        <v>337</v>
      </c>
      <c r="D4" s="8"/>
      <c r="E4" s="8"/>
    </row>
    <row r="5" spans="1:5" s="1" customFormat="1" ht="24.75" customHeight="1">
      <c r="A5" s="8"/>
      <c r="B5" s="8"/>
      <c r="C5" s="8" t="s">
        <v>35</v>
      </c>
      <c r="D5" s="8" t="s">
        <v>175</v>
      </c>
      <c r="E5" s="8" t="s">
        <v>176</v>
      </c>
    </row>
    <row r="6" spans="1:5" s="2" customFormat="1" ht="24" customHeight="1">
      <c r="A6" s="9">
        <v>208</v>
      </c>
      <c r="B6" s="10" t="s">
        <v>18</v>
      </c>
      <c r="C6" s="11">
        <f>SUM(D6:E6)</f>
        <v>0</v>
      </c>
      <c r="D6" s="11"/>
      <c r="E6" s="11"/>
    </row>
    <row r="7" spans="1:5" ht="24" customHeight="1">
      <c r="A7" s="12">
        <v>20804</v>
      </c>
      <c r="B7" s="12" t="s">
        <v>338</v>
      </c>
      <c r="C7" s="11">
        <f aca="true" t="shared" si="0" ref="C7:C17">SUM(D7:E7)</f>
        <v>0</v>
      </c>
      <c r="D7" s="10"/>
      <c r="E7" s="10"/>
    </row>
    <row r="8" spans="1:5" ht="24" customHeight="1">
      <c r="A8" s="13">
        <v>2080451</v>
      </c>
      <c r="B8" s="13" t="s">
        <v>339</v>
      </c>
      <c r="C8" s="11"/>
      <c r="D8" s="10"/>
      <c r="E8" s="10"/>
    </row>
    <row r="9" spans="1:5" s="2" customFormat="1" ht="24" customHeight="1">
      <c r="A9" s="9">
        <v>223</v>
      </c>
      <c r="B9" s="10" t="s">
        <v>340</v>
      </c>
      <c r="C9" s="11">
        <f t="shared" si="0"/>
        <v>0</v>
      </c>
      <c r="D9" s="11"/>
      <c r="E9" s="11"/>
    </row>
    <row r="10" spans="1:5" ht="24" customHeight="1">
      <c r="A10" s="12">
        <v>22301</v>
      </c>
      <c r="B10" s="12" t="s">
        <v>341</v>
      </c>
      <c r="C10" s="11">
        <f t="shared" si="0"/>
        <v>0</v>
      </c>
      <c r="D10" s="10"/>
      <c r="E10" s="10"/>
    </row>
    <row r="11" spans="1:5" ht="24" customHeight="1">
      <c r="A11" s="13">
        <v>2230101</v>
      </c>
      <c r="B11" s="13" t="s">
        <v>342</v>
      </c>
      <c r="C11" s="11">
        <f t="shared" si="0"/>
        <v>0</v>
      </c>
      <c r="D11" s="10"/>
      <c r="E11" s="10"/>
    </row>
    <row r="12" spans="1:5" ht="24" customHeight="1">
      <c r="A12" s="13">
        <v>2230102</v>
      </c>
      <c r="B12" s="13" t="s">
        <v>343</v>
      </c>
      <c r="C12" s="11">
        <f t="shared" si="0"/>
        <v>0</v>
      </c>
      <c r="D12" s="10"/>
      <c r="E12" s="10"/>
    </row>
    <row r="13" spans="1:5" ht="24" customHeight="1">
      <c r="A13" s="13">
        <v>2230103</v>
      </c>
      <c r="B13" s="13" t="s">
        <v>344</v>
      </c>
      <c r="C13" s="11">
        <f t="shared" si="0"/>
        <v>0</v>
      </c>
      <c r="D13" s="10"/>
      <c r="E13" s="10"/>
    </row>
    <row r="14" spans="1:5" ht="24" customHeight="1">
      <c r="A14" s="13">
        <v>2230104</v>
      </c>
      <c r="B14" s="13" t="s">
        <v>345</v>
      </c>
      <c r="C14" s="11">
        <f t="shared" si="0"/>
        <v>0</v>
      </c>
      <c r="D14" s="10"/>
      <c r="E14" s="10"/>
    </row>
    <row r="15" spans="1:5" s="2" customFormat="1" ht="24" customHeight="1">
      <c r="A15" s="13">
        <v>2230105</v>
      </c>
      <c r="B15" s="13" t="s">
        <v>346</v>
      </c>
      <c r="C15" s="11">
        <f t="shared" si="0"/>
        <v>0</v>
      </c>
      <c r="D15" s="10"/>
      <c r="E15" s="10"/>
    </row>
    <row r="16" spans="1:5" ht="24" customHeight="1">
      <c r="A16" s="13">
        <v>2230106</v>
      </c>
      <c r="B16" s="13" t="s">
        <v>347</v>
      </c>
      <c r="C16" s="11">
        <f t="shared" si="0"/>
        <v>0</v>
      </c>
      <c r="D16" s="10"/>
      <c r="E16" s="10"/>
    </row>
    <row r="17" spans="1:5" ht="24" customHeight="1">
      <c r="A17" s="13">
        <v>2230107</v>
      </c>
      <c r="B17" s="13" t="s">
        <v>348</v>
      </c>
      <c r="C17" s="11">
        <f t="shared" si="0"/>
        <v>0</v>
      </c>
      <c r="D17" s="10"/>
      <c r="E17" s="10"/>
    </row>
    <row r="18" spans="1:5" ht="24" customHeight="1">
      <c r="A18" s="13">
        <v>2230108</v>
      </c>
      <c r="B18" s="13" t="s">
        <v>349</v>
      </c>
      <c r="C18" s="10"/>
      <c r="D18" s="10"/>
      <c r="E18" s="10"/>
    </row>
    <row r="19" spans="1:5" ht="24" customHeight="1">
      <c r="A19" s="13">
        <v>2230199</v>
      </c>
      <c r="B19" s="13" t="s">
        <v>350</v>
      </c>
      <c r="C19" s="10"/>
      <c r="D19" s="10"/>
      <c r="E19" s="10"/>
    </row>
    <row r="20" spans="1:5" ht="24" customHeight="1">
      <c r="A20" s="12">
        <v>22302</v>
      </c>
      <c r="B20" s="12" t="s">
        <v>351</v>
      </c>
      <c r="C20" s="10"/>
      <c r="D20" s="10"/>
      <c r="E20" s="10"/>
    </row>
    <row r="21" spans="1:5" ht="24" customHeight="1">
      <c r="A21" s="13">
        <v>2230201</v>
      </c>
      <c r="B21" s="13" t="s">
        <v>352</v>
      </c>
      <c r="C21" s="10"/>
      <c r="D21" s="10"/>
      <c r="E21" s="10"/>
    </row>
    <row r="22" spans="1:5" ht="24" customHeight="1">
      <c r="A22" s="13">
        <v>2230202</v>
      </c>
      <c r="B22" s="13" t="s">
        <v>353</v>
      </c>
      <c r="C22" s="10"/>
      <c r="D22" s="10"/>
      <c r="E22" s="10"/>
    </row>
    <row r="23" spans="1:5" ht="24" customHeight="1">
      <c r="A23" s="13">
        <v>2230203</v>
      </c>
      <c r="B23" s="13" t="s">
        <v>354</v>
      </c>
      <c r="C23" s="10"/>
      <c r="D23" s="10"/>
      <c r="E23" s="10"/>
    </row>
    <row r="24" spans="1:5" ht="24" customHeight="1">
      <c r="A24" s="13">
        <v>2230204</v>
      </c>
      <c r="B24" s="13" t="s">
        <v>355</v>
      </c>
      <c r="C24" s="10"/>
      <c r="D24" s="10"/>
      <c r="E24" s="10"/>
    </row>
    <row r="25" spans="1:5" ht="24" customHeight="1">
      <c r="A25" s="13">
        <v>2230205</v>
      </c>
      <c r="B25" s="13" t="s">
        <v>356</v>
      </c>
      <c r="C25" s="10"/>
      <c r="D25" s="10"/>
      <c r="E25" s="10"/>
    </row>
    <row r="26" spans="1:5" ht="24" customHeight="1">
      <c r="A26" s="13">
        <v>2230206</v>
      </c>
      <c r="B26" s="13" t="s">
        <v>357</v>
      </c>
      <c r="C26" s="10"/>
      <c r="D26" s="10"/>
      <c r="E26" s="10"/>
    </row>
    <row r="27" spans="1:5" ht="24" customHeight="1">
      <c r="A27" s="13">
        <v>2230207</v>
      </c>
      <c r="B27" s="13" t="s">
        <v>358</v>
      </c>
      <c r="C27" s="10"/>
      <c r="D27" s="10"/>
      <c r="E27" s="10"/>
    </row>
    <row r="28" spans="1:5" ht="24" customHeight="1">
      <c r="A28" s="13">
        <v>2230299</v>
      </c>
      <c r="B28" s="13" t="s">
        <v>359</v>
      </c>
      <c r="C28" s="10"/>
      <c r="D28" s="10"/>
      <c r="E28" s="10"/>
    </row>
    <row r="29" spans="1:5" ht="24" customHeight="1">
      <c r="A29" s="12">
        <v>22303</v>
      </c>
      <c r="B29" s="12" t="s">
        <v>360</v>
      </c>
      <c r="C29" s="10"/>
      <c r="D29" s="10"/>
      <c r="E29" s="10"/>
    </row>
    <row r="30" spans="1:5" ht="24" customHeight="1">
      <c r="A30" s="13">
        <v>2230301</v>
      </c>
      <c r="B30" s="13" t="s">
        <v>360</v>
      </c>
      <c r="C30" s="10"/>
      <c r="D30" s="10"/>
      <c r="E30" s="10"/>
    </row>
    <row r="31" spans="1:5" ht="24" customHeight="1">
      <c r="A31" s="12">
        <v>22304</v>
      </c>
      <c r="B31" s="12" t="s">
        <v>361</v>
      </c>
      <c r="C31" s="10"/>
      <c r="D31" s="10"/>
      <c r="E31" s="10"/>
    </row>
    <row r="32" spans="1:5" ht="24" customHeight="1">
      <c r="A32" s="13">
        <v>2230401</v>
      </c>
      <c r="B32" s="13" t="s">
        <v>362</v>
      </c>
      <c r="C32" s="10"/>
      <c r="D32" s="10"/>
      <c r="E32" s="10"/>
    </row>
    <row r="33" spans="1:5" ht="24" customHeight="1">
      <c r="A33" s="13">
        <v>2230402</v>
      </c>
      <c r="B33" s="13" t="s">
        <v>363</v>
      </c>
      <c r="C33" s="10"/>
      <c r="D33" s="10"/>
      <c r="E33" s="10"/>
    </row>
    <row r="34" spans="1:5" ht="24" customHeight="1">
      <c r="A34" s="13">
        <v>2230499</v>
      </c>
      <c r="B34" s="13" t="s">
        <v>364</v>
      </c>
      <c r="C34" s="10"/>
      <c r="D34" s="10"/>
      <c r="E34" s="10"/>
    </row>
    <row r="35" spans="1:5" ht="24" customHeight="1">
      <c r="A35" s="12">
        <v>22399</v>
      </c>
      <c r="B35" s="12" t="s">
        <v>365</v>
      </c>
      <c r="C35" s="10"/>
      <c r="D35" s="10"/>
      <c r="E35" s="10"/>
    </row>
    <row r="36" spans="1:5" ht="24" customHeight="1">
      <c r="A36" s="13">
        <v>2239901</v>
      </c>
      <c r="B36" s="13" t="s">
        <v>365</v>
      </c>
      <c r="C36" s="10"/>
      <c r="D36" s="10"/>
      <c r="E36" s="10"/>
    </row>
    <row r="37" spans="1:5" s="2" customFormat="1" ht="24" customHeight="1">
      <c r="A37" s="9">
        <v>230</v>
      </c>
      <c r="B37" s="10" t="s">
        <v>366</v>
      </c>
      <c r="C37" s="11"/>
      <c r="D37" s="11"/>
      <c r="E37" s="11"/>
    </row>
    <row r="38" spans="1:5" ht="24" customHeight="1">
      <c r="A38" s="12">
        <v>23005</v>
      </c>
      <c r="B38" s="12" t="s">
        <v>367</v>
      </c>
      <c r="C38" s="10"/>
      <c r="D38" s="10"/>
      <c r="E38" s="10"/>
    </row>
    <row r="39" spans="1:5" ht="24" customHeight="1">
      <c r="A39" s="13">
        <v>2300501</v>
      </c>
      <c r="B39" s="13" t="s">
        <v>368</v>
      </c>
      <c r="C39" s="10"/>
      <c r="D39" s="10"/>
      <c r="E39" s="10"/>
    </row>
    <row r="40" spans="1:5" ht="24" customHeight="1">
      <c r="A40" s="12">
        <v>23008</v>
      </c>
      <c r="B40" s="12" t="s">
        <v>369</v>
      </c>
      <c r="C40" s="10"/>
      <c r="D40" s="10"/>
      <c r="E40" s="10"/>
    </row>
    <row r="41" spans="1:5" ht="24" customHeight="1">
      <c r="A41" s="13">
        <v>2300803</v>
      </c>
      <c r="B41" s="13" t="s">
        <v>370</v>
      </c>
      <c r="C41" s="10"/>
      <c r="D41" s="10"/>
      <c r="E41" s="10"/>
    </row>
  </sheetData>
  <sheetProtection/>
  <mergeCells count="4">
    <mergeCell ref="A2:E2"/>
    <mergeCell ref="C4:E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木马</cp:lastModifiedBy>
  <cp:lastPrinted>2018-02-08T04:52:33Z</cp:lastPrinted>
  <dcterms:created xsi:type="dcterms:W3CDTF">2015-12-31T10:03:51Z</dcterms:created>
  <dcterms:modified xsi:type="dcterms:W3CDTF">2024-02-01T10:54:25Z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2FB1EC152E784251A81FBCE36A99E967</vt:lpwstr>
  </property>
</Properties>
</file>